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5252" windowHeight="8688" activeTab="1"/>
  </bookViews>
  <sheets>
    <sheet name="PL ĐÊ" sheetId="1" r:id="rId1"/>
    <sheet name="PL KE" sheetId="2" r:id="rId2"/>
    <sheet name="Sheet3" sheetId="3" r:id="rId3"/>
  </sheets>
  <definedNames>
    <definedName name="_xlnm.Print_Titles" localSheetId="0">'PL ĐÊ'!$4:$5</definedName>
    <definedName name="_xlnm.Print_Titles" localSheetId="1">'PL KE'!$4:$4</definedName>
  </definedNames>
  <calcPr fullCalcOnLoad="1"/>
</workbook>
</file>

<file path=xl/sharedStrings.xml><?xml version="1.0" encoding="utf-8"?>
<sst xmlns="http://schemas.openxmlformats.org/spreadsheetml/2006/main" count="246" uniqueCount="145">
  <si>
    <t>TT</t>
  </si>
  <si>
    <t>Huyện/Tuyến đê</t>
  </si>
  <si>
    <t>Loại đê</t>
  </si>
  <si>
    <t>Địa điểm (xã)</t>
  </si>
  <si>
    <t>Cấp đê</t>
  </si>
  <si>
    <t>I</t>
  </si>
  <si>
    <t>Huyện Vĩnh Linh</t>
  </si>
  <si>
    <t>Đê Vĩnh Thái</t>
  </si>
  <si>
    <t>đê biển</t>
  </si>
  <si>
    <t>xã Vĩnh Thái</t>
  </si>
  <si>
    <t>IV</t>
  </si>
  <si>
    <t>Đê tả Bến Hải</t>
  </si>
  <si>
    <t>đê cửa sông</t>
  </si>
  <si>
    <t>xã Vĩnh Quang, Vĩnh Giang, Vĩnh Thành, Vĩnh Sơn</t>
  </si>
  <si>
    <t>Đê Bến Tám – Huỳnh Thượng</t>
  </si>
  <si>
    <t>đê bao</t>
  </si>
  <si>
    <t>xã Vĩnh Lâm</t>
  </si>
  <si>
    <t>II</t>
  </si>
  <si>
    <t>Huyện Gio Linh</t>
  </si>
  <si>
    <t>xã Trung Giang, Trung Hải</t>
  </si>
  <si>
    <t>Đê tả Thạch Hãn</t>
  </si>
  <si>
    <t>TT Cửa Việt, xã Gio Việt, Gio Mai, Gio Quang</t>
  </si>
  <si>
    <t>Đê Hoàng Hà</t>
  </si>
  <si>
    <t>xã Gio Việt, Gio Mai</t>
  </si>
  <si>
    <t>Đê Đồng Soi</t>
  </si>
  <si>
    <t>xã Gio Mai</t>
  </si>
  <si>
    <t>Đê Hói Cụt</t>
  </si>
  <si>
    <t>xã Trung Hải</t>
  </si>
  <si>
    <t>Đê cát Gio Linh</t>
  </si>
  <si>
    <t>đê chuyên dùng</t>
  </si>
  <si>
    <t>III</t>
  </si>
  <si>
    <t>Huyện Triệu Phong</t>
  </si>
  <si>
    <t>Đê hữu Thạch Hãn</t>
  </si>
  <si>
    <t>xã Triệu An</t>
  </si>
  <si>
    <t>Tuyến Bắc Phước</t>
  </si>
  <si>
    <t>xã Triệu Phước</t>
  </si>
  <si>
    <t>Tuyến Thạch Hãn</t>
  </si>
  <si>
    <t>xã Triệu Phước, Triệu Độ</t>
  </si>
  <si>
    <t>Đê Hà Cui</t>
  </si>
  <si>
    <t>xã Triệu Phước, Triệu Trạch</t>
  </si>
  <si>
    <t>Đê cát Triệu Phong</t>
  </si>
  <si>
    <t>xã Triệu Lăng, Triệu Vân Triệu Trạch, Triệu Sơn</t>
  </si>
  <si>
    <t>Huyện Hải Lăng</t>
  </si>
  <si>
    <t>Đê bao chống lũ sớm, lũ tiểu mãn huyện Hải Lăng</t>
  </si>
  <si>
    <t>xã Hải Trường, Hải Thành, Hải Tân, Hải Hoà, Hải Quế, Hải Thiện, Hải Thọ, Hải Dương, Hải Ba, Hải Sơn, Hải Vĩnh, Hải Chánh</t>
  </si>
  <si>
    <t>Đê cát Hải Lăng</t>
  </si>
  <si>
    <t>xã Hải Ba, Hải Quế, Hải Dương</t>
  </si>
  <si>
    <t>V</t>
  </si>
  <si>
    <t>Thành phố Đông Hà</t>
  </si>
  <si>
    <t>phường Đông Giang</t>
  </si>
  <si>
    <t>Tổng cộng</t>
  </si>
  <si>
    <t>Chiều dài (km)</t>
  </si>
  <si>
    <t>xã Gio Mỹ, Gio Thành, Gio Hải</t>
  </si>
  <si>
    <t>-</t>
  </si>
  <si>
    <t>Huyện/ Tuyến kè</t>
  </si>
  <si>
    <t>Bờ tả, hữu tuyến sông</t>
  </si>
  <si>
    <t>Loại kè</t>
  </si>
  <si>
    <t>Kè bãi tắm Cửa Tùng</t>
  </si>
  <si>
    <t>kè biển</t>
  </si>
  <si>
    <t>TT Cửa Tùng</t>
  </si>
  <si>
    <t>Kè bờ nam cầu Cửa Tùng</t>
  </si>
  <si>
    <t>Kè Hồ Xá (đoạn cầu Điện - Trạm bơm Nam Hồ)</t>
  </si>
  <si>
    <t>tả, hữu Hồ Xá</t>
  </si>
  <si>
    <t>kè sông</t>
  </si>
  <si>
    <t>xã Vĩnh Long, TT Hồ Xá</t>
  </si>
  <si>
    <t>Kè Hồ Xá (đoạn hạ lưu Trạm bơm Nam Hồ - cầu Nam Bộ)</t>
  </si>
  <si>
    <t>TT Hồ Xá</t>
  </si>
  <si>
    <t>Kè Huỳnh Thượng</t>
  </si>
  <si>
    <t>tả Bến Hải</t>
  </si>
  <si>
    <t>xã Vĩnh Sơn</t>
  </si>
  <si>
    <t>Kè Đông Giang</t>
  </si>
  <si>
    <t>tả sông Hiếu</t>
  </si>
  <si>
    <t>P. Đông Giang</t>
  </si>
  <si>
    <t>Kè tả sông Hiếu</t>
  </si>
  <si>
    <t>Kè Phường 2 - Trung Chỉ</t>
  </si>
  <si>
    <t>tả Thạch Hãn</t>
  </si>
  <si>
    <t>P. Đông Lễ</t>
  </si>
  <si>
    <t>Kè Lập Thạch</t>
  </si>
  <si>
    <t>Huyện Cam Lộ</t>
  </si>
  <si>
    <t>Kè Bích Giang</t>
  </si>
  <si>
    <t>xã Cam Hiếu</t>
  </si>
  <si>
    <t>Kè bờ hữu Sông Hiếu (đoạn qua TT Cam Lộ)</t>
  </si>
  <si>
    <t>hữu sông Hiếu</t>
  </si>
  <si>
    <t>TT Cam Lộ</t>
  </si>
  <si>
    <t>Kè bờ tả Sông Hiếu (đoạn qua xã Cam Tuyền)</t>
  </si>
  <si>
    <t>xã Cam Tuyền</t>
  </si>
  <si>
    <t>Kè Long Giang</t>
  </si>
  <si>
    <t>hữu Thạch Hãn</t>
  </si>
  <si>
    <t>Kè Đồng Giám</t>
  </si>
  <si>
    <t>xã Triệu Độ</t>
  </si>
  <si>
    <t>Kè Trung Yên</t>
  </si>
  <si>
    <t>Kè Hậu Kiên</t>
  </si>
  <si>
    <t>xã Triệu Long, Triệu Thành</t>
  </si>
  <si>
    <t>Kè Tân Đức</t>
  </si>
  <si>
    <t>xã Triệu Thành, Triệu Long</t>
  </si>
  <si>
    <t>Kè Triệu Độ</t>
  </si>
  <si>
    <t>Kè Triệu Thượng</t>
  </si>
  <si>
    <t>xã Triệu Thượng</t>
  </si>
  <si>
    <t>Kè Long Quang</t>
  </si>
  <si>
    <t>xã Triệu Trạch</t>
  </si>
  <si>
    <t>Kè Phù Liêu</t>
  </si>
  <si>
    <t>hữu Vĩnh Định</t>
  </si>
  <si>
    <t>xã Triệu Tài</t>
  </si>
  <si>
    <t>Kè Nại Cửu</t>
  </si>
  <si>
    <t>xã Triệu Đông</t>
  </si>
  <si>
    <t>Thị xã Quảng Trị</t>
  </si>
  <si>
    <t>Kè bờ nam Thạch Hãn</t>
  </si>
  <si>
    <t>Phường 1</t>
  </si>
  <si>
    <t>Kè bờ bắc Thạch Hãn</t>
  </si>
  <si>
    <t>Tả Thạch Hãn</t>
  </si>
  <si>
    <t>P. An Đôn</t>
  </si>
  <si>
    <t>VI</t>
  </si>
  <si>
    <t>Huyện Đakrông</t>
  </si>
  <si>
    <t>Kè Phú Thành</t>
  </si>
  <si>
    <t>tả Ba Lòng</t>
  </si>
  <si>
    <t>xã Mò Ó</t>
  </si>
  <si>
    <t>Kè Ba Lòng</t>
  </si>
  <si>
    <t>VII</t>
  </si>
  <si>
    <t>Huyện Hướng Hóa</t>
  </si>
  <si>
    <t>tả Sê Pôn</t>
  </si>
  <si>
    <t>xã Tân Thành</t>
  </si>
  <si>
    <t>VIII</t>
  </si>
  <si>
    <t>Kè Hải Tân</t>
  </si>
  <si>
    <t>tả Ô Giang</t>
  </si>
  <si>
    <t>xã Hải Tân</t>
  </si>
  <si>
    <t>Kè tả Ô Giang</t>
  </si>
  <si>
    <t>xã Hải Sơn</t>
  </si>
  <si>
    <t>Kè tả Ô Lâu</t>
  </si>
  <si>
    <t>tả Ô Lâu</t>
  </si>
  <si>
    <t>Kè Hội Kỳ</t>
  </si>
  <si>
    <t>xã Hải Chánh</t>
  </si>
  <si>
    <t>Phường 2, P. Đông Lễ</t>
  </si>
  <si>
    <t>Kè Võ Xá</t>
  </si>
  <si>
    <t>hữu Bến Hải</t>
  </si>
  <si>
    <t>xã Trung Sơn</t>
  </si>
  <si>
    <t>IX</t>
  </si>
  <si>
    <r>
      <t>Phụ lục: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Danh mục các tuyến đê phân cấp quản lý trên địa bàn tỉnh Quảng Trị</t>
    </r>
  </si>
  <si>
    <r>
      <t>Phụ lục: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Danh mục các tuyến kè bảo vệ bờ sông, bờ biển phân cấp quản lý
trên địa bàn tỉnh Quảng Trị</t>
    </r>
  </si>
  <si>
    <t>xã Triệu Long,
Triệu Giang</t>
  </si>
  <si>
    <t>Đê tả Thạch Hãn
(bao gồm kè Gio Việt)</t>
  </si>
  <si>
    <t>Đê hữu Bến Hải
(bao gồm kè Bách Lộc)</t>
  </si>
  <si>
    <t>Tuyến Tường Vân
(bao gồm kè An Lợi)</t>
  </si>
  <si>
    <t>(Kèm theo Quyết định số        /2017/QĐ-UBNDngày       /4/2017 của UBND tỉnh Quảng Trị)</t>
  </si>
  <si>
    <t>(Kèm theo Quyết định số         /2017/QĐ-UBNDngày       /4/2017 của UBND tỉnh Quảng Trị)</t>
  </si>
  <si>
    <t>hữu Ô Giang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</si>
</sst>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right" vertical="top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2" fontId="42" fillId="0" borderId="10" xfId="0" applyNumberFormat="1" applyFont="1" applyBorder="1" applyAlignment="1">
      <alignment horizontal="right" wrapText="1"/>
    </xf>
    <xf numFmtId="2" fontId="42" fillId="0" borderId="10" xfId="0" applyNumberFormat="1" applyFont="1" applyBorder="1" applyAlignment="1">
      <alignment horizontal="right" vertical="center" wrapText="1"/>
    </xf>
    <xf numFmtId="2" fontId="43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right" vertical="center" wrapText="1"/>
    </xf>
    <xf numFmtId="0" fontId="43" fillId="0" borderId="11" xfId="0" applyFont="1" applyBorder="1" applyAlignment="1">
      <alignment horizontal="right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2" fontId="42" fillId="0" borderId="10" xfId="0" applyNumberFormat="1" applyFont="1" applyBorder="1" applyAlignment="1">
      <alignment horizontal="right" vertical="center"/>
    </xf>
    <xf numFmtId="2" fontId="43" fillId="0" borderId="10" xfId="0" applyNumberFormat="1" applyFont="1" applyBorder="1" applyAlignment="1">
      <alignment horizontal="right" vertical="center"/>
    </xf>
    <xf numFmtId="168" fontId="4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168" fontId="43" fillId="0" borderId="11" xfId="0" applyNumberFormat="1" applyFont="1" applyBorder="1" applyAlignment="1">
      <alignment horizontal="right" vertical="center"/>
    </xf>
    <xf numFmtId="168" fontId="43" fillId="0" borderId="10" xfId="0" applyNumberFormat="1" applyFont="1" applyBorder="1" applyAlignment="1">
      <alignment horizontal="righ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</xdr:row>
      <xdr:rowOff>38100</xdr:rowOff>
    </xdr:from>
    <xdr:to>
      <xdr:col>3</xdr:col>
      <xdr:colOff>1095375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2105025" y="4381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2</xdr:row>
      <xdr:rowOff>38100</xdr:rowOff>
    </xdr:from>
    <xdr:to>
      <xdr:col>4</xdr:col>
      <xdr:colOff>152400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1847850" y="6096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5.7109375" style="1" customWidth="1"/>
    <col min="2" max="2" width="22.7109375" style="1" customWidth="1"/>
    <col min="3" max="3" width="10.7109375" style="1" customWidth="1"/>
    <col min="4" max="4" width="25.8515625" style="1" customWidth="1"/>
    <col min="5" max="5" width="13.28125" style="1" customWidth="1"/>
    <col min="6" max="6" width="8.8515625" style="1" customWidth="1"/>
    <col min="7" max="16384" width="8.8515625" style="1" customWidth="1"/>
  </cols>
  <sheetData>
    <row r="1" spans="1:6" ht="16.5">
      <c r="A1" s="34" t="s">
        <v>136</v>
      </c>
      <c r="B1" s="34"/>
      <c r="C1" s="34"/>
      <c r="D1" s="34"/>
      <c r="E1" s="34"/>
      <c r="F1" s="34"/>
    </row>
    <row r="2" spans="1:6" ht="15">
      <c r="A2" s="35" t="s">
        <v>142</v>
      </c>
      <c r="B2" s="35"/>
      <c r="C2" s="35"/>
      <c r="D2" s="35"/>
      <c r="E2" s="35"/>
      <c r="F2" s="35"/>
    </row>
    <row r="3" ht="15.75" customHeight="1">
      <c r="A3" s="23"/>
    </row>
    <row r="4" spans="1:6" ht="15">
      <c r="A4" s="36" t="s">
        <v>0</v>
      </c>
      <c r="B4" s="36" t="s">
        <v>1</v>
      </c>
      <c r="C4" s="36" t="s">
        <v>2</v>
      </c>
      <c r="D4" s="36" t="s">
        <v>3</v>
      </c>
      <c r="E4" s="32" t="s">
        <v>51</v>
      </c>
      <c r="F4" s="36" t="s">
        <v>4</v>
      </c>
    </row>
    <row r="5" spans="1:6" ht="15">
      <c r="A5" s="36"/>
      <c r="B5" s="36"/>
      <c r="C5" s="36"/>
      <c r="D5" s="36"/>
      <c r="E5" s="33"/>
      <c r="F5" s="36"/>
    </row>
    <row r="6" spans="1:6" ht="15">
      <c r="A6" s="11" t="s">
        <v>5</v>
      </c>
      <c r="B6" s="2" t="s">
        <v>6</v>
      </c>
      <c r="C6" s="2"/>
      <c r="D6" s="3"/>
      <c r="E6" s="14">
        <f>+SUM(E7:E9)</f>
        <v>20.7</v>
      </c>
      <c r="F6" s="4"/>
    </row>
    <row r="7" spans="1:6" ht="15">
      <c r="A7" s="8">
        <v>1</v>
      </c>
      <c r="B7" s="9" t="s">
        <v>7</v>
      </c>
      <c r="C7" s="8" t="s">
        <v>8</v>
      </c>
      <c r="D7" s="8" t="s">
        <v>9</v>
      </c>
      <c r="E7" s="15">
        <v>7.2</v>
      </c>
      <c r="F7" s="8" t="s">
        <v>10</v>
      </c>
    </row>
    <row r="8" spans="1:6" ht="30.75">
      <c r="A8" s="8">
        <v>2</v>
      </c>
      <c r="B8" s="9" t="s">
        <v>11</v>
      </c>
      <c r="C8" s="8" t="s">
        <v>12</v>
      </c>
      <c r="D8" s="8" t="s">
        <v>13</v>
      </c>
      <c r="E8" s="16">
        <v>13.18</v>
      </c>
      <c r="F8" s="8" t="s">
        <v>10</v>
      </c>
    </row>
    <row r="9" spans="1:6" ht="30.75">
      <c r="A9" s="8">
        <v>3</v>
      </c>
      <c r="B9" s="9" t="s">
        <v>14</v>
      </c>
      <c r="C9" s="8" t="s">
        <v>15</v>
      </c>
      <c r="D9" s="8" t="s">
        <v>16</v>
      </c>
      <c r="E9" s="16">
        <v>0.32</v>
      </c>
      <c r="F9" s="8" t="s">
        <v>10</v>
      </c>
    </row>
    <row r="10" spans="1:6" ht="15">
      <c r="A10" s="11" t="s">
        <v>17</v>
      </c>
      <c r="B10" s="10" t="s">
        <v>18</v>
      </c>
      <c r="C10" s="8"/>
      <c r="D10" s="8"/>
      <c r="E10" s="14">
        <f>+SUM(E11:E16)</f>
        <v>38.72</v>
      </c>
      <c r="F10" s="8"/>
    </row>
    <row r="11" spans="1:6" ht="30.75">
      <c r="A11" s="8">
        <v>1</v>
      </c>
      <c r="B11" s="9" t="s">
        <v>140</v>
      </c>
      <c r="C11" s="8" t="s">
        <v>12</v>
      </c>
      <c r="D11" s="8" t="s">
        <v>19</v>
      </c>
      <c r="E11" s="16">
        <v>9.29</v>
      </c>
      <c r="F11" s="8" t="s">
        <v>10</v>
      </c>
    </row>
    <row r="12" spans="1:6" ht="30.75">
      <c r="A12" s="8">
        <v>2</v>
      </c>
      <c r="B12" s="9" t="s">
        <v>139</v>
      </c>
      <c r="C12" s="8" t="s">
        <v>12</v>
      </c>
      <c r="D12" s="8" t="s">
        <v>21</v>
      </c>
      <c r="E12" s="16">
        <v>11.26</v>
      </c>
      <c r="F12" s="8" t="s">
        <v>10</v>
      </c>
    </row>
    <row r="13" spans="1:6" ht="15">
      <c r="A13" s="8">
        <v>3</v>
      </c>
      <c r="B13" s="9" t="s">
        <v>22</v>
      </c>
      <c r="C13" s="8" t="s">
        <v>15</v>
      </c>
      <c r="D13" s="8" t="s">
        <v>23</v>
      </c>
      <c r="E13" s="15">
        <v>0.4</v>
      </c>
      <c r="F13" s="8" t="s">
        <v>10</v>
      </c>
    </row>
    <row r="14" spans="1:6" ht="15">
      <c r="A14" s="8">
        <v>4</v>
      </c>
      <c r="B14" s="9" t="s">
        <v>24</v>
      </c>
      <c r="C14" s="8" t="s">
        <v>15</v>
      </c>
      <c r="D14" s="8" t="s">
        <v>25</v>
      </c>
      <c r="E14" s="16">
        <v>0.82</v>
      </c>
      <c r="F14" s="8" t="s">
        <v>10</v>
      </c>
    </row>
    <row r="15" spans="1:6" ht="15">
      <c r="A15" s="8">
        <v>5</v>
      </c>
      <c r="B15" s="9" t="s">
        <v>26</v>
      </c>
      <c r="C15" s="8" t="s">
        <v>15</v>
      </c>
      <c r="D15" s="8" t="s">
        <v>27</v>
      </c>
      <c r="E15" s="16">
        <v>0.26</v>
      </c>
      <c r="F15" s="8" t="s">
        <v>10</v>
      </c>
    </row>
    <row r="16" spans="1:6" ht="30.75">
      <c r="A16" s="18">
        <v>6</v>
      </c>
      <c r="B16" s="12" t="s">
        <v>28</v>
      </c>
      <c r="C16" s="18" t="s">
        <v>29</v>
      </c>
      <c r="D16" s="8" t="s">
        <v>52</v>
      </c>
      <c r="E16" s="17">
        <v>16.69</v>
      </c>
      <c r="F16" s="18" t="s">
        <v>10</v>
      </c>
    </row>
    <row r="17" spans="1:6" ht="15">
      <c r="A17" s="11" t="s">
        <v>30</v>
      </c>
      <c r="B17" s="10" t="s">
        <v>31</v>
      </c>
      <c r="C17" s="8"/>
      <c r="D17" s="8"/>
      <c r="E17" s="14">
        <f>+E18+E22+E23</f>
        <v>38.97</v>
      </c>
      <c r="F17" s="8"/>
    </row>
    <row r="18" spans="1:6" ht="30.75">
      <c r="A18" s="8">
        <v>1</v>
      </c>
      <c r="B18" s="9" t="s">
        <v>32</v>
      </c>
      <c r="C18" s="8" t="s">
        <v>12</v>
      </c>
      <c r="D18" s="8"/>
      <c r="E18" s="16">
        <f>+E19+E20+E21</f>
        <v>20.62</v>
      </c>
      <c r="F18" s="8" t="s">
        <v>10</v>
      </c>
    </row>
    <row r="19" spans="1:6" ht="30.75">
      <c r="A19" s="20" t="s">
        <v>53</v>
      </c>
      <c r="B19" s="9" t="s">
        <v>141</v>
      </c>
      <c r="C19" s="8" t="s">
        <v>12</v>
      </c>
      <c r="D19" s="8" t="s">
        <v>33</v>
      </c>
      <c r="E19" s="16">
        <v>4.68</v>
      </c>
      <c r="F19" s="8" t="s">
        <v>10</v>
      </c>
    </row>
    <row r="20" spans="1:6" ht="30.75">
      <c r="A20" s="20" t="s">
        <v>53</v>
      </c>
      <c r="B20" s="9" t="s">
        <v>34</v>
      </c>
      <c r="C20" s="8" t="s">
        <v>12</v>
      </c>
      <c r="D20" s="8" t="s">
        <v>35</v>
      </c>
      <c r="E20" s="16">
        <v>7.62</v>
      </c>
      <c r="F20" s="8" t="s">
        <v>10</v>
      </c>
    </row>
    <row r="21" spans="1:6" ht="30.75">
      <c r="A21" s="20" t="s">
        <v>53</v>
      </c>
      <c r="B21" s="9" t="s">
        <v>36</v>
      </c>
      <c r="C21" s="8" t="s">
        <v>12</v>
      </c>
      <c r="D21" s="8" t="s">
        <v>37</v>
      </c>
      <c r="E21" s="16">
        <v>8.32</v>
      </c>
      <c r="F21" s="8" t="s">
        <v>10</v>
      </c>
    </row>
    <row r="22" spans="1:6" ht="30.75">
      <c r="A22" s="8">
        <v>2</v>
      </c>
      <c r="B22" s="9" t="s">
        <v>38</v>
      </c>
      <c r="C22" s="8" t="s">
        <v>15</v>
      </c>
      <c r="D22" s="8" t="s">
        <v>39</v>
      </c>
      <c r="E22" s="16">
        <v>0.35</v>
      </c>
      <c r="F22" s="8" t="s">
        <v>10</v>
      </c>
    </row>
    <row r="23" spans="1:6" ht="30.75">
      <c r="A23" s="8">
        <v>3</v>
      </c>
      <c r="B23" s="9" t="s">
        <v>40</v>
      </c>
      <c r="C23" s="8" t="s">
        <v>29</v>
      </c>
      <c r="D23" s="8" t="s">
        <v>41</v>
      </c>
      <c r="E23" s="15">
        <v>18</v>
      </c>
      <c r="F23" s="8" t="s">
        <v>10</v>
      </c>
    </row>
    <row r="24" spans="1:6" ht="15">
      <c r="A24" s="11" t="s">
        <v>10</v>
      </c>
      <c r="B24" s="10" t="s">
        <v>42</v>
      </c>
      <c r="C24" s="8"/>
      <c r="D24" s="8"/>
      <c r="E24" s="19">
        <f>+E25+E26</f>
        <v>75.56</v>
      </c>
      <c r="F24" s="8"/>
    </row>
    <row r="25" spans="1:6" ht="78">
      <c r="A25" s="8">
        <v>1</v>
      </c>
      <c r="B25" s="9" t="s">
        <v>43</v>
      </c>
      <c r="C25" s="8" t="s">
        <v>15</v>
      </c>
      <c r="D25" s="8" t="s">
        <v>44</v>
      </c>
      <c r="E25" s="31">
        <v>56</v>
      </c>
      <c r="F25" s="8" t="s">
        <v>10</v>
      </c>
    </row>
    <row r="26" spans="1:6" ht="30.75">
      <c r="A26" s="8">
        <v>2</v>
      </c>
      <c r="B26" s="9" t="s">
        <v>45</v>
      </c>
      <c r="C26" s="8" t="s">
        <v>29</v>
      </c>
      <c r="D26" s="8" t="s">
        <v>46</v>
      </c>
      <c r="E26" s="16">
        <v>19.56</v>
      </c>
      <c r="F26" s="8" t="s">
        <v>10</v>
      </c>
    </row>
    <row r="27" spans="1:6" ht="15">
      <c r="A27" s="11" t="s">
        <v>47</v>
      </c>
      <c r="B27" s="10" t="s">
        <v>48</v>
      </c>
      <c r="C27" s="8"/>
      <c r="D27" s="8"/>
      <c r="E27" s="19">
        <f>+E28</f>
        <v>2.54</v>
      </c>
      <c r="F27" s="8"/>
    </row>
    <row r="28" spans="1:6" ht="30.75">
      <c r="A28" s="8">
        <v>1</v>
      </c>
      <c r="B28" s="9" t="s">
        <v>20</v>
      </c>
      <c r="C28" s="8" t="s">
        <v>12</v>
      </c>
      <c r="D28" s="8" t="s">
        <v>49</v>
      </c>
      <c r="E28" s="16">
        <v>2.54</v>
      </c>
      <c r="F28" s="8" t="s">
        <v>10</v>
      </c>
    </row>
    <row r="29" spans="1:6" ht="15">
      <c r="A29" s="11"/>
      <c r="B29" s="7" t="s">
        <v>50</v>
      </c>
      <c r="C29" s="6"/>
      <c r="D29" s="5"/>
      <c r="E29" s="13">
        <f>+E27+E24+E17+E10+E6</f>
        <v>176.49</v>
      </c>
      <c r="F29" s="4"/>
    </row>
  </sheetData>
  <sheetProtection/>
  <mergeCells count="8">
    <mergeCell ref="E4:E5"/>
    <mergeCell ref="A1:F1"/>
    <mergeCell ref="A2:F2"/>
    <mergeCell ref="A4:A5"/>
    <mergeCell ref="B4:B5"/>
    <mergeCell ref="C4:C5"/>
    <mergeCell ref="D4:D5"/>
    <mergeCell ref="F4:F5"/>
  </mergeCells>
  <printOptions horizontalCentered="1"/>
  <pageMargins left="0.5" right="0.5" top="0.75" bottom="0.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8">
      <selection activeCell="C44" sqref="C44"/>
    </sheetView>
  </sheetViews>
  <sheetFormatPr defaultColWidth="9.140625" defaultRowHeight="15"/>
  <cols>
    <col min="1" max="1" width="5.7109375" style="1" customWidth="1"/>
    <col min="2" max="2" width="25.00390625" style="1" customWidth="1"/>
    <col min="3" max="3" width="15.28125" style="1" customWidth="1"/>
    <col min="4" max="4" width="8.8515625" style="1" customWidth="1"/>
    <col min="5" max="5" width="23.421875" style="1" customWidth="1"/>
    <col min="6" max="6" width="10.28125" style="1" customWidth="1"/>
    <col min="7" max="16384" width="8.8515625" style="1" customWidth="1"/>
  </cols>
  <sheetData>
    <row r="1" spans="1:6" ht="30" customHeight="1">
      <c r="A1" s="37" t="s">
        <v>137</v>
      </c>
      <c r="B1" s="34"/>
      <c r="C1" s="34"/>
      <c r="D1" s="34"/>
      <c r="E1" s="34"/>
      <c r="F1" s="34"/>
    </row>
    <row r="2" spans="1:6" ht="15">
      <c r="A2" s="35" t="s">
        <v>143</v>
      </c>
      <c r="B2" s="35"/>
      <c r="C2" s="35"/>
      <c r="D2" s="35"/>
      <c r="E2" s="35"/>
      <c r="F2" s="35"/>
    </row>
    <row r="3" spans="1:6" ht="15">
      <c r="A3" s="24"/>
      <c r="B3" s="24"/>
      <c r="C3" s="24"/>
      <c r="D3" s="24"/>
      <c r="E3" s="24"/>
      <c r="F3" s="24"/>
    </row>
    <row r="4" spans="1:8" ht="30.75">
      <c r="A4" s="11" t="s">
        <v>0</v>
      </c>
      <c r="B4" s="11" t="s">
        <v>54</v>
      </c>
      <c r="C4" s="11" t="s">
        <v>55</v>
      </c>
      <c r="D4" s="11" t="s">
        <v>56</v>
      </c>
      <c r="E4" s="11" t="s">
        <v>3</v>
      </c>
      <c r="F4" s="11" t="s">
        <v>51</v>
      </c>
      <c r="G4" s="22"/>
      <c r="H4" s="22"/>
    </row>
    <row r="5" spans="1:8" ht="15">
      <c r="A5" s="11" t="s">
        <v>5</v>
      </c>
      <c r="B5" s="3" t="s">
        <v>6</v>
      </c>
      <c r="C5" s="11"/>
      <c r="D5" s="11"/>
      <c r="E5" s="3"/>
      <c r="F5" s="25">
        <f>+SUM(F6:F10)</f>
        <v>8.1</v>
      </c>
      <c r="G5" s="22"/>
      <c r="H5" s="22"/>
    </row>
    <row r="6" spans="1:8" ht="15">
      <c r="A6" s="8">
        <v>1</v>
      </c>
      <c r="B6" s="9" t="s">
        <v>57</v>
      </c>
      <c r="C6" s="8"/>
      <c r="D6" s="8" t="s">
        <v>58</v>
      </c>
      <c r="E6" s="8" t="s">
        <v>59</v>
      </c>
      <c r="F6" s="26">
        <v>0.6</v>
      </c>
      <c r="G6" s="22"/>
      <c r="H6" s="22"/>
    </row>
    <row r="7" spans="1:8" ht="15">
      <c r="A7" s="8">
        <v>2</v>
      </c>
      <c r="B7" s="9" t="s">
        <v>60</v>
      </c>
      <c r="C7" s="8"/>
      <c r="D7" s="8" t="s">
        <v>58</v>
      </c>
      <c r="E7" s="8" t="s">
        <v>59</v>
      </c>
      <c r="F7" s="26">
        <v>0.2</v>
      </c>
      <c r="G7" s="22"/>
      <c r="H7" s="22"/>
    </row>
    <row r="8" spans="1:8" ht="30.75">
      <c r="A8" s="8">
        <v>3</v>
      </c>
      <c r="B8" s="9" t="s">
        <v>61</v>
      </c>
      <c r="C8" s="8" t="s">
        <v>62</v>
      </c>
      <c r="D8" s="8" t="s">
        <v>63</v>
      </c>
      <c r="E8" s="8" t="s">
        <v>64</v>
      </c>
      <c r="F8" s="26">
        <v>3.8</v>
      </c>
      <c r="G8" s="22"/>
      <c r="H8" s="22"/>
    </row>
    <row r="9" spans="1:8" ht="46.5">
      <c r="A9" s="8">
        <v>4</v>
      </c>
      <c r="B9" s="9" t="s">
        <v>65</v>
      </c>
      <c r="C9" s="8" t="s">
        <v>62</v>
      </c>
      <c r="D9" s="8" t="s">
        <v>63</v>
      </c>
      <c r="E9" s="8" t="s">
        <v>66</v>
      </c>
      <c r="F9" s="27">
        <v>2</v>
      </c>
      <c r="G9" s="22"/>
      <c r="H9" s="22"/>
    </row>
    <row r="10" spans="1:8" ht="15">
      <c r="A10" s="8">
        <v>5</v>
      </c>
      <c r="B10" s="9" t="s">
        <v>67</v>
      </c>
      <c r="C10" s="8" t="s">
        <v>68</v>
      </c>
      <c r="D10" s="8" t="s">
        <v>63</v>
      </c>
      <c r="E10" s="8" t="s">
        <v>69</v>
      </c>
      <c r="F10" s="26">
        <v>1.5</v>
      </c>
      <c r="G10" s="22"/>
      <c r="H10" s="22"/>
    </row>
    <row r="11" spans="1:8" ht="15">
      <c r="A11" s="11" t="s">
        <v>17</v>
      </c>
      <c r="B11" s="10" t="s">
        <v>18</v>
      </c>
      <c r="C11" s="8"/>
      <c r="D11" s="8"/>
      <c r="E11" s="8"/>
      <c r="F11" s="29">
        <f>F12</f>
        <v>0.31</v>
      </c>
      <c r="G11" s="22"/>
      <c r="H11" s="22"/>
    </row>
    <row r="12" spans="1:8" ht="15">
      <c r="A12" s="8">
        <v>1</v>
      </c>
      <c r="B12" s="9" t="s">
        <v>132</v>
      </c>
      <c r="C12" s="8" t="s">
        <v>133</v>
      </c>
      <c r="D12" s="8" t="s">
        <v>63</v>
      </c>
      <c r="E12" s="8" t="s">
        <v>134</v>
      </c>
      <c r="F12" s="28">
        <v>0.31</v>
      </c>
      <c r="G12" s="22"/>
      <c r="H12" s="22"/>
    </row>
    <row r="13" spans="1:8" ht="15">
      <c r="A13" s="11" t="s">
        <v>30</v>
      </c>
      <c r="B13" s="10" t="s">
        <v>48</v>
      </c>
      <c r="C13" s="11"/>
      <c r="D13" s="11"/>
      <c r="E13" s="11"/>
      <c r="F13" s="25">
        <f>+SUM(F14:F17)</f>
        <v>7.539999999999999</v>
      </c>
      <c r="G13" s="22"/>
      <c r="H13" s="22"/>
    </row>
    <row r="14" spans="1:8" ht="15">
      <c r="A14" s="8">
        <v>1</v>
      </c>
      <c r="B14" s="9" t="s">
        <v>70</v>
      </c>
      <c r="C14" s="8" t="s">
        <v>71</v>
      </c>
      <c r="D14" s="8" t="s">
        <v>63</v>
      </c>
      <c r="E14" s="8" t="s">
        <v>72</v>
      </c>
      <c r="F14" s="28">
        <v>0.38</v>
      </c>
      <c r="G14" s="22"/>
      <c r="H14" s="22"/>
    </row>
    <row r="15" spans="1:8" ht="15">
      <c r="A15" s="8">
        <v>2</v>
      </c>
      <c r="B15" s="9" t="s">
        <v>73</v>
      </c>
      <c r="C15" s="8" t="s">
        <v>71</v>
      </c>
      <c r="D15" s="8" t="s">
        <v>63</v>
      </c>
      <c r="E15" s="8" t="s">
        <v>72</v>
      </c>
      <c r="F15" s="26">
        <v>4.6</v>
      </c>
      <c r="G15" s="22"/>
      <c r="H15" s="22"/>
    </row>
    <row r="16" spans="1:8" ht="21" customHeight="1">
      <c r="A16" s="18">
        <v>3</v>
      </c>
      <c r="B16" s="12" t="s">
        <v>74</v>
      </c>
      <c r="C16" s="18" t="s">
        <v>75</v>
      </c>
      <c r="D16" s="18" t="s">
        <v>63</v>
      </c>
      <c r="E16" s="8" t="s">
        <v>131</v>
      </c>
      <c r="F16" s="30">
        <v>2</v>
      </c>
      <c r="G16" s="22"/>
      <c r="H16" s="22"/>
    </row>
    <row r="17" spans="1:8" ht="15">
      <c r="A17" s="8">
        <v>4</v>
      </c>
      <c r="B17" s="9" t="s">
        <v>77</v>
      </c>
      <c r="C17" s="8" t="s">
        <v>75</v>
      </c>
      <c r="D17" s="8" t="s">
        <v>63</v>
      </c>
      <c r="E17" s="8" t="s">
        <v>76</v>
      </c>
      <c r="F17" s="28">
        <v>0.56</v>
      </c>
      <c r="G17" s="22"/>
      <c r="H17" s="22"/>
    </row>
    <row r="18" spans="1:8" ht="15">
      <c r="A18" s="11" t="s">
        <v>10</v>
      </c>
      <c r="B18" s="10" t="s">
        <v>78</v>
      </c>
      <c r="C18" s="8"/>
      <c r="D18" s="8"/>
      <c r="E18" s="8"/>
      <c r="F18" s="25">
        <f>+SUM(F19:F21)</f>
        <v>2.64</v>
      </c>
      <c r="G18" s="22"/>
      <c r="H18" s="22"/>
    </row>
    <row r="19" spans="1:8" ht="15">
      <c r="A19" s="8">
        <v>1</v>
      </c>
      <c r="B19" s="9" t="s">
        <v>79</v>
      </c>
      <c r="C19" s="8" t="s">
        <v>71</v>
      </c>
      <c r="D19" s="8" t="s">
        <v>63</v>
      </c>
      <c r="E19" s="8" t="s">
        <v>80</v>
      </c>
      <c r="F19" s="28">
        <v>0.54</v>
      </c>
      <c r="G19" s="22"/>
      <c r="H19" s="22"/>
    </row>
    <row r="20" spans="1:8" ht="30.75">
      <c r="A20" s="8">
        <v>2</v>
      </c>
      <c r="B20" s="9" t="s">
        <v>81</v>
      </c>
      <c r="C20" s="8" t="s">
        <v>82</v>
      </c>
      <c r="D20" s="8" t="s">
        <v>63</v>
      </c>
      <c r="E20" s="8" t="s">
        <v>83</v>
      </c>
      <c r="F20" s="26">
        <v>1.7</v>
      </c>
      <c r="G20" s="22"/>
      <c r="H20" s="22"/>
    </row>
    <row r="21" spans="1:8" ht="30.75">
      <c r="A21" s="8">
        <v>3</v>
      </c>
      <c r="B21" s="9" t="s">
        <v>84</v>
      </c>
      <c r="C21" s="8" t="s">
        <v>71</v>
      </c>
      <c r="D21" s="8" t="s">
        <v>63</v>
      </c>
      <c r="E21" s="8" t="s">
        <v>85</v>
      </c>
      <c r="F21" s="26">
        <v>0.4</v>
      </c>
      <c r="G21" s="22"/>
      <c r="H21" s="22"/>
    </row>
    <row r="22" spans="1:8" ht="15">
      <c r="A22" s="11" t="s">
        <v>47</v>
      </c>
      <c r="B22" s="10" t="s">
        <v>31</v>
      </c>
      <c r="C22" s="11"/>
      <c r="D22" s="11"/>
      <c r="E22" s="11"/>
      <c r="F22" s="25">
        <f>+SUM(F23:F32)</f>
        <v>10.33</v>
      </c>
      <c r="G22" s="22"/>
      <c r="H22" s="22"/>
    </row>
    <row r="23" spans="1:8" ht="30.75">
      <c r="A23" s="8">
        <v>1</v>
      </c>
      <c r="B23" s="9" t="s">
        <v>86</v>
      </c>
      <c r="C23" s="8" t="s">
        <v>87</v>
      </c>
      <c r="D23" s="8" t="s">
        <v>63</v>
      </c>
      <c r="E23" s="8" t="s">
        <v>138</v>
      </c>
      <c r="F23" s="28">
        <v>0.83</v>
      </c>
      <c r="G23" s="22"/>
      <c r="H23" s="22"/>
    </row>
    <row r="24" spans="1:8" ht="15">
      <c r="A24" s="8">
        <v>2</v>
      </c>
      <c r="B24" s="9" t="s">
        <v>88</v>
      </c>
      <c r="C24" s="8" t="s">
        <v>87</v>
      </c>
      <c r="D24" s="8" t="s">
        <v>63</v>
      </c>
      <c r="E24" s="8" t="s">
        <v>89</v>
      </c>
      <c r="F24" s="28">
        <v>1.14</v>
      </c>
      <c r="G24" s="22"/>
      <c r="H24" s="22"/>
    </row>
    <row r="25" spans="1:8" ht="15">
      <c r="A25" s="8">
        <v>3</v>
      </c>
      <c r="B25" s="9" t="s">
        <v>90</v>
      </c>
      <c r="C25" s="8" t="s">
        <v>87</v>
      </c>
      <c r="D25" s="8" t="s">
        <v>63</v>
      </c>
      <c r="E25" s="8" t="s">
        <v>89</v>
      </c>
      <c r="F25" s="28">
        <v>0.73</v>
      </c>
      <c r="G25" s="22"/>
      <c r="H25" s="22"/>
    </row>
    <row r="26" spans="1:8" ht="30.75">
      <c r="A26" s="8">
        <v>4</v>
      </c>
      <c r="B26" s="9" t="s">
        <v>91</v>
      </c>
      <c r="C26" s="8" t="s">
        <v>87</v>
      </c>
      <c r="D26" s="8" t="s">
        <v>63</v>
      </c>
      <c r="E26" s="8" t="s">
        <v>92</v>
      </c>
      <c r="F26" s="28">
        <v>2.3</v>
      </c>
      <c r="G26" s="22"/>
      <c r="H26" s="22"/>
    </row>
    <row r="27" spans="1:8" ht="30.75">
      <c r="A27" s="8">
        <v>5</v>
      </c>
      <c r="B27" s="9" t="s">
        <v>93</v>
      </c>
      <c r="C27" s="8" t="s">
        <v>87</v>
      </c>
      <c r="D27" s="8" t="s">
        <v>63</v>
      </c>
      <c r="E27" s="8" t="s">
        <v>94</v>
      </c>
      <c r="F27" s="26">
        <v>0.3</v>
      </c>
      <c r="G27" s="22"/>
      <c r="H27" s="22"/>
    </row>
    <row r="28" spans="1:8" ht="15">
      <c r="A28" s="8">
        <v>6</v>
      </c>
      <c r="B28" s="9" t="s">
        <v>95</v>
      </c>
      <c r="C28" s="8" t="s">
        <v>87</v>
      </c>
      <c r="D28" s="8" t="s">
        <v>63</v>
      </c>
      <c r="E28" s="8" t="s">
        <v>89</v>
      </c>
      <c r="F28" s="28">
        <v>1.51</v>
      </c>
      <c r="G28" s="22"/>
      <c r="H28" s="22"/>
    </row>
    <row r="29" spans="1:8" ht="15">
      <c r="A29" s="8">
        <v>7</v>
      </c>
      <c r="B29" s="9" t="s">
        <v>96</v>
      </c>
      <c r="C29" s="8" t="s">
        <v>75</v>
      </c>
      <c r="D29" s="8" t="s">
        <v>63</v>
      </c>
      <c r="E29" s="8" t="s">
        <v>97</v>
      </c>
      <c r="F29" s="28">
        <v>0.52</v>
      </c>
      <c r="G29" s="22"/>
      <c r="H29" s="22"/>
    </row>
    <row r="30" spans="1:8" ht="15">
      <c r="A30" s="8">
        <v>8</v>
      </c>
      <c r="B30" s="9" t="s">
        <v>98</v>
      </c>
      <c r="C30" s="8" t="s">
        <v>101</v>
      </c>
      <c r="D30" s="8" t="s">
        <v>63</v>
      </c>
      <c r="E30" s="8" t="s">
        <v>99</v>
      </c>
      <c r="F30" s="28">
        <v>1.25</v>
      </c>
      <c r="G30" s="22"/>
      <c r="H30" s="22"/>
    </row>
    <row r="31" spans="1:8" ht="15">
      <c r="A31" s="8">
        <v>9</v>
      </c>
      <c r="B31" s="9" t="s">
        <v>100</v>
      </c>
      <c r="C31" s="8" t="s">
        <v>101</v>
      </c>
      <c r="D31" s="8" t="s">
        <v>63</v>
      </c>
      <c r="E31" s="8" t="s">
        <v>102</v>
      </c>
      <c r="F31" s="28">
        <v>0.78</v>
      </c>
      <c r="G31" s="22"/>
      <c r="H31" s="22"/>
    </row>
    <row r="32" spans="1:8" ht="15">
      <c r="A32" s="8">
        <v>10</v>
      </c>
      <c r="B32" s="9" t="s">
        <v>103</v>
      </c>
      <c r="C32" s="8" t="s">
        <v>101</v>
      </c>
      <c r="D32" s="8" t="s">
        <v>63</v>
      </c>
      <c r="E32" s="8" t="s">
        <v>104</v>
      </c>
      <c r="F32" s="28">
        <v>0.97</v>
      </c>
      <c r="G32" s="22"/>
      <c r="H32" s="22"/>
    </row>
    <row r="33" spans="1:8" ht="15">
      <c r="A33" s="11" t="s">
        <v>111</v>
      </c>
      <c r="B33" s="10" t="s">
        <v>105</v>
      </c>
      <c r="C33" s="8"/>
      <c r="D33" s="11"/>
      <c r="E33" s="11"/>
      <c r="F33" s="25">
        <f>+SUM(F34:F40)</f>
        <v>7.319999999999999</v>
      </c>
      <c r="G33" s="22"/>
      <c r="H33" s="22"/>
    </row>
    <row r="34" spans="1:8" ht="15">
      <c r="A34" s="8">
        <v>1</v>
      </c>
      <c r="B34" s="9" t="s">
        <v>106</v>
      </c>
      <c r="C34" s="8" t="s">
        <v>87</v>
      </c>
      <c r="D34" s="8" t="s">
        <v>63</v>
      </c>
      <c r="E34" s="8" t="s">
        <v>107</v>
      </c>
      <c r="F34" s="27">
        <v>3</v>
      </c>
      <c r="G34" s="22"/>
      <c r="H34" s="22"/>
    </row>
    <row r="35" spans="1:8" ht="15">
      <c r="A35" s="8">
        <v>2</v>
      </c>
      <c r="B35" s="9" t="s">
        <v>108</v>
      </c>
      <c r="C35" s="8" t="s">
        <v>109</v>
      </c>
      <c r="D35" s="8" t="s">
        <v>63</v>
      </c>
      <c r="E35" s="8" t="s">
        <v>110</v>
      </c>
      <c r="F35" s="28">
        <v>1.67</v>
      </c>
      <c r="G35" s="22"/>
      <c r="H35" s="22"/>
    </row>
    <row r="36" spans="1:8" ht="15">
      <c r="A36" s="11" t="s">
        <v>117</v>
      </c>
      <c r="B36" s="10" t="s">
        <v>112</v>
      </c>
      <c r="C36" s="8"/>
      <c r="D36" s="8"/>
      <c r="E36" s="11"/>
      <c r="F36" s="25">
        <v>1.2</v>
      </c>
      <c r="G36" s="22"/>
      <c r="H36" s="22"/>
    </row>
    <row r="37" spans="1:8" ht="15">
      <c r="A37" s="8">
        <v>1</v>
      </c>
      <c r="B37" s="9" t="s">
        <v>113</v>
      </c>
      <c r="C37" s="8" t="s">
        <v>114</v>
      </c>
      <c r="D37" s="8" t="s">
        <v>63</v>
      </c>
      <c r="E37" s="8" t="s">
        <v>115</v>
      </c>
      <c r="F37" s="26">
        <v>0.6</v>
      </c>
      <c r="G37" s="22"/>
      <c r="H37" s="22"/>
    </row>
    <row r="38" spans="1:8" ht="15">
      <c r="A38" s="8">
        <v>2</v>
      </c>
      <c r="B38" s="9" t="s">
        <v>116</v>
      </c>
      <c r="C38" s="8" t="s">
        <v>114</v>
      </c>
      <c r="D38" s="8" t="s">
        <v>63</v>
      </c>
      <c r="E38" s="8" t="s">
        <v>115</v>
      </c>
      <c r="F38" s="26">
        <v>0.6</v>
      </c>
      <c r="G38" s="22"/>
      <c r="H38" s="22"/>
    </row>
    <row r="39" spans="1:8" ht="15">
      <c r="A39" s="11" t="s">
        <v>121</v>
      </c>
      <c r="B39" s="10" t="s">
        <v>118</v>
      </c>
      <c r="C39" s="8"/>
      <c r="D39" s="8"/>
      <c r="E39" s="8"/>
      <c r="F39" s="28"/>
      <c r="G39" s="22"/>
      <c r="H39" s="22"/>
    </row>
    <row r="40" spans="1:8" ht="15">
      <c r="A40" s="8">
        <v>1</v>
      </c>
      <c r="B40" s="9" t="s">
        <v>103</v>
      </c>
      <c r="C40" s="8" t="s">
        <v>119</v>
      </c>
      <c r="D40" s="8" t="s">
        <v>63</v>
      </c>
      <c r="E40" s="8" t="s">
        <v>120</v>
      </c>
      <c r="F40" s="28">
        <v>0.25</v>
      </c>
      <c r="G40" s="22"/>
      <c r="H40" s="22"/>
    </row>
    <row r="41" spans="1:8" ht="15">
      <c r="A41" s="11" t="s">
        <v>135</v>
      </c>
      <c r="B41" s="10" t="s">
        <v>42</v>
      </c>
      <c r="C41" s="8"/>
      <c r="D41" s="11"/>
      <c r="E41" s="11"/>
      <c r="F41" s="25">
        <f>+SUM(F42:F45)</f>
        <v>4.39</v>
      </c>
      <c r="G41" s="22"/>
      <c r="H41" s="22"/>
    </row>
    <row r="42" spans="1:8" ht="15">
      <c r="A42" s="8">
        <v>1</v>
      </c>
      <c r="B42" s="9" t="s">
        <v>122</v>
      </c>
      <c r="C42" s="8" t="s">
        <v>144</v>
      </c>
      <c r="D42" s="8" t="s">
        <v>63</v>
      </c>
      <c r="E42" s="8" t="s">
        <v>124</v>
      </c>
      <c r="F42" s="28">
        <v>0.7</v>
      </c>
      <c r="G42" s="22"/>
      <c r="H42" s="22"/>
    </row>
    <row r="43" spans="1:8" ht="15">
      <c r="A43" s="8">
        <v>2</v>
      </c>
      <c r="B43" s="9" t="s">
        <v>125</v>
      </c>
      <c r="C43" s="8" t="s">
        <v>123</v>
      </c>
      <c r="D43" s="8" t="s">
        <v>63</v>
      </c>
      <c r="E43" s="8" t="s">
        <v>126</v>
      </c>
      <c r="F43" s="28">
        <v>0.6</v>
      </c>
      <c r="G43" s="22"/>
      <c r="H43" s="22"/>
    </row>
    <row r="44" spans="1:8" ht="15">
      <c r="A44" s="8">
        <v>3</v>
      </c>
      <c r="B44" s="9" t="s">
        <v>127</v>
      </c>
      <c r="C44" s="8" t="s">
        <v>128</v>
      </c>
      <c r="D44" s="8" t="s">
        <v>63</v>
      </c>
      <c r="E44" s="8" t="s">
        <v>126</v>
      </c>
      <c r="F44" s="28">
        <v>1.95</v>
      </c>
      <c r="G44" s="22"/>
      <c r="H44" s="22"/>
    </row>
    <row r="45" spans="1:8" ht="15">
      <c r="A45" s="8">
        <v>4</v>
      </c>
      <c r="B45" s="9" t="s">
        <v>129</v>
      </c>
      <c r="C45" s="8" t="s">
        <v>128</v>
      </c>
      <c r="D45" s="8" t="s">
        <v>63</v>
      </c>
      <c r="E45" s="8" t="s">
        <v>130</v>
      </c>
      <c r="F45" s="28">
        <v>1.14</v>
      </c>
      <c r="G45" s="22"/>
      <c r="H45" s="22"/>
    </row>
    <row r="46" spans="1:6" ht="15">
      <c r="A46" s="11"/>
      <c r="B46" s="7" t="s">
        <v>50</v>
      </c>
      <c r="C46" s="21"/>
      <c r="D46" s="21"/>
      <c r="E46" s="21"/>
      <c r="F46" s="25">
        <f>+F41+F36+F33+F22+F18+F13+F5+F11</f>
        <v>41.830000000000005</v>
      </c>
    </row>
  </sheetData>
  <sheetProtection/>
  <mergeCells count="2">
    <mergeCell ref="A1:F1"/>
    <mergeCell ref="A2:F2"/>
  </mergeCells>
  <printOptions horizontalCentered="1"/>
  <pageMargins left="0.5" right="0.5" top="0.75" bottom="0.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CHINH</dc:creator>
  <cp:keywords/>
  <dc:description/>
  <cp:lastModifiedBy>CHINH</cp:lastModifiedBy>
  <cp:lastPrinted>2017-03-22T05:11:06Z</cp:lastPrinted>
  <dcterms:created xsi:type="dcterms:W3CDTF">2017-03-17T01:59:19Z</dcterms:created>
  <dcterms:modified xsi:type="dcterms:W3CDTF">2017-03-22T05:11:16Z</dcterms:modified>
  <cp:category/>
  <cp:version/>
  <cp:contentType/>
  <cp:contentStatus/>
</cp:coreProperties>
</file>