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activeTab="1"/>
  </bookViews>
  <sheets>
    <sheet name="TH KP ĐA" sheetId="1" r:id="rId1"/>
    <sheet name="TH KP ĐA (2)" sheetId="2" r:id="rId2"/>
    <sheet name="Sheet2" sheetId="3" r:id="rId3"/>
    <sheet name="Sheet3" sheetId="4" r:id="rId4"/>
  </sheets>
  <definedNames>
    <definedName name="_xlnm.Print_Titles" localSheetId="0">'TH KP ĐA'!$A:$H,'TH KP ĐA'!$5:$6</definedName>
    <definedName name="_xlnm.Print_Titles" localSheetId="1">'TH KP ĐA (2)'!$A:$H,'TH KP ĐA (2)'!$6:$7</definedName>
  </definedNames>
  <calcPr fullCalcOnLoad="1"/>
</workbook>
</file>

<file path=xl/sharedStrings.xml><?xml version="1.0" encoding="utf-8"?>
<sst xmlns="http://schemas.openxmlformats.org/spreadsheetml/2006/main" count="150" uniqueCount="79">
  <si>
    <t>TT</t>
  </si>
  <si>
    <t>TỔNG SỐ</t>
  </si>
  <si>
    <t>NỘI DUNG HỖ TRỢ</t>
  </si>
  <si>
    <t>ĐVT: Ngàn đồng</t>
  </si>
  <si>
    <t xml:space="preserve">TỔNG HỢP </t>
  </si>
  <si>
    <t>I</t>
  </si>
  <si>
    <t>II</t>
  </si>
  <si>
    <t>CÁC CHÍNH SÁCH HỖ TRỢ THỰC HIỆN MỤC TIÊU GIẢM SINH</t>
  </si>
  <si>
    <t>4.1</t>
  </si>
  <si>
    <t>4.2</t>
  </si>
  <si>
    <t>4.3</t>
  </si>
  <si>
    <t>5.1</t>
  </si>
  <si>
    <t>CÁC HOẠT ĐỘNG CƠ CẤU DÂN SỐ, NÂNG CAO CHẤTLƯỢNG DÂN SỐ</t>
  </si>
  <si>
    <t>Bố trí từ nguồn kinh phí Thi đua - Khen thưởng hàng năm của tỉnh</t>
  </si>
  <si>
    <t>3.1</t>
  </si>
  <si>
    <t>3.2</t>
  </si>
  <si>
    <t>3.3</t>
  </si>
  <si>
    <t>NHU CẦU  KINH PHÍ ĐỊA PHƯƠNG HỖ TRỢ CHO CÔNG TÁC  DÂN SỐ - KHHGĐ  GIAI ĐOẠN 2021-2025</t>
  </si>
  <si>
    <t>( phụ lục kèm theo Đề án số........./ĐA - UBND ngày ......tháng........ năm 2020 của UBND tỉnh Quảng Trị</t>
  </si>
  <si>
    <t>Tổng
 cộng</t>
  </si>
  <si>
    <t>CHÍNH SÁCH HỖ TRỢ CTV DÂN SỐ THÔN, KHU
 PHỐ, CỤM DÂN CƯ</t>
  </si>
  <si>
    <t>Mua bảo hiễm y tế cho các CTV không kiêm nhiệm y tế thôn, bản và những CTV thuộc nhóm được NSNN đóng BHYT theo quy định của Luật BHYT sửa đổi năm 2014)</t>
  </si>
  <si>
    <t>Hỗ trợ PN thuộc hộ nghèo người dân tộc thiểu số sinh con đúng chính sách dân số theo  NĐ 39/2015/NĐ-CP ( Đề xuất điều chính do ngân sách cấp tỉnh chi trả)</t>
  </si>
  <si>
    <t xml:space="preserve">Chi phí dịch vụ KHHGĐ cho các đối tượng thuộc hộ nghèo, cận nghèo
'- Đề xuất bổ sung các đối tượng: Bảo trợ xã hội; người dân tộc thiểu số sống tại các xã thuộc khu vực I, II,III và người dân sống tại các xã ĐBKK khu vực bãi ngang </t>
  </si>
  <si>
    <t>Xây dựng, duy trì mô hình thôn, khu phố không có người sinh con thứ 3 trở lên</t>
  </si>
  <si>
    <r>
      <t xml:space="preserve">Hỗ trợ tổ chức phát động xây dựng mô hình </t>
    </r>
    <r>
      <rPr>
        <i/>
        <sz val="12"/>
        <rFont val="Times New Roman"/>
        <family val="1"/>
      </rPr>
      <t xml:space="preserve">
'- Đề xuất  định mức 2.000.000 đồng/lần phát động ( tăng 1.000.000 đ/lần phát động so với giai đoạn 2017-2020)</t>
    </r>
  </si>
  <si>
    <r>
      <t>Khen thưởng các làng duy trì 3 năm, 5 năm liên tục</t>
    </r>
    <r>
      <rPr>
        <i/>
        <sz val="12"/>
        <rFont val="Times New Roman"/>
        <family val="1"/>
      </rPr>
      <t xml:space="preserve">
-  Đề xuất điều chỉnh: Tăng 10 triệu đồng đối thôn, khu phố đạt thành tích 3 năm và tăng 20 triệu đồng đối với thôn, khu phố đạt thành tích 5 năm liên tục theo thứ tự quy định quy mô dân số như trước đây.</t>
    </r>
  </si>
  <si>
    <t>Công tác quản lý Ban Dân số xã ( 1.200.000 đồng/xã/năm x 125 xã)</t>
  </si>
  <si>
    <t>Chiến dịch truyền thông lồng ghép cung cấp dịch vụ Dân số - KHHGĐ</t>
  </si>
  <si>
    <t>Nâng cao chất lượng dân số cho đồng bào dân tộc thiểu số</t>
  </si>
  <si>
    <t>Hoạt động kiểm soát dân số các vùng biển, đảo và ven biển</t>
  </si>
  <si>
    <t>Đề án kiểm soát mất cân bằng giới tính khi sinh ( QĐ 486/QĐ-TTg)</t>
  </si>
  <si>
    <t>Nội dung 1: Truyền thông nâng cao nhận thức thay đổi hành vi về công tác kiểm soát MCBGTKS</t>
  </si>
  <si>
    <t>Nội dung 2: Nâng cao hiệu lực thực thi các quy định pháp luật về kiểm soát MCBGTKS</t>
  </si>
  <si>
    <t>Nội dung 3: Nâng cao hiệu quả quản lý, giám sát, đánh
 giá và tổ chức thực hiện</t>
  </si>
  <si>
    <t>Tăng cường tư vấn, kiểm tra sức khỏe tiền hôn nhân và cung cấp dịch vụ DS-KHHGĐ cho vị thành niên, thanh niên</t>
  </si>
  <si>
    <t>Duy trì, nhân rộng mô hình tư vấn, kiểm tra sức khỏe tiền hôn nhân</t>
  </si>
  <si>
    <t>Tuyên truyền, tư vấn, cung cấp dịc vụ Dân số - KHHGĐ chuyên biệt cho VTN,Thanh niên ( Tổ chức truyền thông chuyên biệt và xây dựng điểm cung cấp dịch vụ DS-KHHGĐ thân thiện cho VTN/TN)</t>
  </si>
  <si>
    <t>Tạo môi trường gia đình, xã hội thân thiện và nâng cao kỹ năng làm việc với nhóm đối tượng VTN/TN</t>
  </si>
  <si>
    <t>Chăm sóc sức khỏe người cao tuổi ( QĐ 7618/QĐ-BYT)</t>
  </si>
  <si>
    <t>Nội dung 1: Truyền thông, giáo dục thay đổi hành vi, nâng cao nhận thức, tạo môi trường xã hội đồng thuận tham gia chăm sóc sức khỏe  người cao tuổi</t>
  </si>
  <si>
    <t>5.2</t>
  </si>
  <si>
    <t>Nội dung 2: Củng cố, hoàn thiện hệ thống cung cấp dịch vụ chăm sóc sức khỏe NCT</t>
  </si>
  <si>
    <t>III</t>
  </si>
  <si>
    <t>5.3</t>
  </si>
  <si>
    <t>Nhiệm vụ 3: Duy trì, nhân rộng mô hình Tư vấn, chăm sóc người cao tuổi dựa vào cộng đồng</t>
  </si>
  <si>
    <t>BỔ SUNG CÁC CHÍNH SÁCH HỖ TRỢ 
( Theo phân cấp ngân sách của QĐ 1125/QĐ-TTg và các hoạt động dân số theo Chiến lược Dân số VN đến năm 2030)</t>
  </si>
  <si>
    <t>Tổ chức các hoạt động truyền thông dân số và phát triển</t>
  </si>
  <si>
    <t>Truyền thông đại chúng</t>
  </si>
  <si>
    <t>1.1</t>
  </si>
  <si>
    <t>1.2</t>
  </si>
  <si>
    <t>1.3</t>
  </si>
  <si>
    <t>Truyền thông nhân sự kiện</t>
  </si>
  <si>
    <t>Sản xuất, nhân bản các sản phẩm truyền thông</t>
  </si>
  <si>
    <t>1.4</t>
  </si>
  <si>
    <t>Duy trì, cập nhật hệ thống thông tin chuyên ngành và cơ sở dữ
 liệu dân số</t>
  </si>
  <si>
    <t>Đào tạo, tập huấn nghiệp vụ Dân số và phát triển</t>
  </si>
  <si>
    <t>Khen hưởng tập thể cá nhân có thành tích và thực hiện tốt 
các chính sách dân số</t>
  </si>
  <si>
    <t xml:space="preserve"> Sàng lọc chẩn đoán trước sinh và sơ sinh</t>
  </si>
  <si>
    <r>
      <t>Thù lao Cộng tác viên:</t>
    </r>
    <r>
      <rPr>
        <sz val="12"/>
        <rFont val="Times New Roman"/>
        <family val="1"/>
      </rPr>
      <t xml:space="preserve">
'- Đề xuất định mức 300.000 đồng/người/tháng ( tăng 150.000 đồng/người/tháng)
'- Điều chính số lượng CTV giảm từ 1630 người xúng còn 1480 người ( giảm 150 người)</t>
    </r>
  </si>
  <si>
    <t>Tuyên truyền, vận động chuyển đổi hành vi về hôn nhân, gia đình và ngăn ngừa, hạn chế tình trạng tảo hôn, hôn nhân cận huyết thống</t>
  </si>
  <si>
    <t>Can thiệp thay đổi hành vi, tập quans sử dụng dịch vụ DS-KHHGĐ và các loại hình dịch vụ phù hợp với tâm lý, tập quán người dân tộc thiểu số</t>
  </si>
  <si>
    <t>2.1</t>
  </si>
  <si>
    <t>2.2</t>
  </si>
  <si>
    <t>Nâng cao chất lượng dân số khi sinh tại các xã vùng biển, đảo và ven biển</t>
  </si>
  <si>
    <t>Đáp ứng nhu cầu chăm sóc sức khỏe BMTE và KHHGĐ</t>
  </si>
  <si>
    <t>Đưa nội dung dân số vào chương trình giảng dạy của hệ thống các trường chính trị- hành chính và hoạt động thường xuyên của các ngành, đoàn thể các cấp</t>
  </si>
  <si>
    <t>Phân kỳ đầu tư</t>
  </si>
  <si>
    <t>Hàng năm UBND huyện  lập dự toán kinh phí hỗ trợ của địa phương gửi Sở Tài chính trình UBND tỉnh bố trí kinh phí chi trả theo quy định</t>
  </si>
  <si>
    <t>Hỗ trợ tổ chức phát động xây dựng mô hình ( Định mức 1.000.000/lần phát động</t>
  </si>
  <si>
    <t>Các hoạt động can thiệp tại cộng đồng</t>
  </si>
  <si>
    <t>Hỗ trợ chi phí kỹ thuật sàng lọc trước sinh, sơ sinh cho đối tượng hộ nghèo, cận nghèo</t>
  </si>
  <si>
    <t xml:space="preserve">Chi phí dịch vụ KHHGĐ cho các đối tượng thuộc hộ nghèo, cận nghèo
'- Đề xuất bổ sung các đối tượng: Bảo trợ xã hội; người dân tộc thiểu số sống tại các xã thuộc khu vực II,III ( Quyết định 582/QĐ-TTg) </t>
  </si>
  <si>
    <t>Cung cấp thông tin cho lãnh đọ đảng, chính quyền qua đội ngũ bó cáo viên của cấp ủy Đảng, các chương trình đào tạo, bồi dưỡng hệ thống các trường chính trị- hành chính</t>
  </si>
  <si>
    <t>Đưa nội dung dân số vào  hoạt động thường xuyên của các ngành, đoàn thể các cấp</t>
  </si>
  <si>
    <t>1.5</t>
  </si>
  <si>
    <t>Tuyên truyền, tư vấn, cung cấp dịch vụ Dân số - KHHGĐ chuyên biệt cho VTN,TN ( Tổ chức truyền thông chuyên biệt và xây dựng, duy trì, nhân rộng điểm cung cấp dịch vụ DS-KHHGĐ thân thiện cho VTN/TN)</t>
  </si>
  <si>
    <t>Phụ lục 3</t>
  </si>
  <si>
    <t>IV</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</si>
</sst>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Red]#,##0"/>
    <numFmt numFmtId="173" formatCode="#,##0.0;[Red]#,##0.0"/>
    <numFmt numFmtId="174" formatCode="&quot;Yes&quot;;&quot;Yes&quot;;&quot;No&quot;"/>
    <numFmt numFmtId="175" formatCode="&quot;True&quot;;&quot;True&quot;;&quot;False&quot;"/>
    <numFmt numFmtId="176" formatCode="&quot;On&quot;;&quot;On&quot;;&quot;Off&quot;"/>
    <numFmt numFmtId="177" formatCode="[$€-2]\ #,##0.00_);[Red]\([$€-2]\ #,##0.00\)"/>
  </numFmts>
  <fonts count="15">
    <font>
      <sz val="10"/>
      <name val="Arial"/>
      <family val="0"/>
    </font>
    <font>
      <sz val="8"/>
      <name val="Arial"/>
      <family val="0"/>
    </font>
    <font>
      <b/>
      <sz val="10"/>
      <name val="Arial"/>
      <family val="2"/>
    </font>
    <font>
      <b/>
      <sz val="11"/>
      <name val="Arial"/>
      <family val="2"/>
    </font>
    <font>
      <b/>
      <sz val="12"/>
      <name val="Arial"/>
      <family val="2"/>
    </font>
    <font>
      <sz val="11"/>
      <name val="Arial"/>
      <family val="2"/>
    </font>
    <font>
      <i/>
      <sz val="11"/>
      <name val="Arial"/>
      <family val="2"/>
    </font>
    <font>
      <sz val="12"/>
      <name val="Times New Roman"/>
      <family val="1"/>
    </font>
    <font>
      <i/>
      <sz val="12"/>
      <name val="Times New Roman"/>
      <family val="1"/>
    </font>
    <font>
      <i/>
      <sz val="12"/>
      <color indexed="8"/>
      <name val="Times New Roman"/>
      <family val="1"/>
    </font>
    <font>
      <b/>
      <sz val="12"/>
      <name val="Times New Roman"/>
      <family val="1"/>
    </font>
    <font>
      <b/>
      <i/>
      <sz val="12"/>
      <name val="Times New Roman"/>
      <family val="1"/>
    </font>
    <font>
      <b/>
      <sz val="11"/>
      <name val="Times New Roman"/>
      <family val="1"/>
    </font>
    <font>
      <b/>
      <sz val="10"/>
      <name val="Times New Roman"/>
      <family val="1"/>
    </font>
    <font>
      <b/>
      <i/>
      <sz val="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58">
    <xf numFmtId="0" fontId="0" fillId="0" borderId="0" xfId="0" applyAlignment="1">
      <alignment/>
    </xf>
    <xf numFmtId="0" fontId="4" fillId="0" borderId="1" xfId="0" applyFont="1" applyBorder="1" applyAlignment="1">
      <alignment vertical="center"/>
    </xf>
    <xf numFmtId="0" fontId="2"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172" fontId="7" fillId="0" borderId="1" xfId="0" applyNumberFormat="1" applyFont="1" applyBorder="1" applyAlignment="1">
      <alignment vertical="center"/>
    </xf>
    <xf numFmtId="172" fontId="7" fillId="0" borderId="1" xfId="0" applyNumberFormat="1" applyFont="1" applyBorder="1" applyAlignment="1" quotePrefix="1">
      <alignment horizontal="center" vertical="center"/>
    </xf>
    <xf numFmtId="0" fontId="9" fillId="2" borderId="1" xfId="19" applyFont="1" applyFill="1" applyBorder="1" applyAlignment="1">
      <alignment horizontal="center" vertical="center" wrapText="1"/>
      <protection/>
    </xf>
    <xf numFmtId="172" fontId="7" fillId="0" borderId="1" xfId="0" applyNumberFormat="1" applyFont="1" applyBorder="1" applyAlignment="1">
      <alignment vertical="center" wrapText="1"/>
    </xf>
    <xf numFmtId="172" fontId="7" fillId="0" borderId="1" xfId="0" applyNumberFormat="1" applyFont="1" applyBorder="1" applyAlignment="1">
      <alignment horizontal="center" vertical="center"/>
    </xf>
    <xf numFmtId="0" fontId="3" fillId="0" borderId="1" xfId="0" applyFont="1" applyBorder="1" applyAlignment="1">
      <alignment horizontal="center" vertical="center"/>
    </xf>
    <xf numFmtId="172" fontId="7" fillId="0" borderId="1" xfId="0" applyNumberFormat="1" applyFont="1" applyBorder="1" applyAlignment="1">
      <alignment horizontal="left" vertical="center" wrapText="1"/>
    </xf>
    <xf numFmtId="0" fontId="3" fillId="0" borderId="1" xfId="0" applyFont="1" applyBorder="1" applyAlignment="1">
      <alignment vertical="center" wrapText="1"/>
    </xf>
    <xf numFmtId="172" fontId="7" fillId="0" borderId="1" xfId="0" applyNumberFormat="1" applyFont="1" applyFill="1" applyBorder="1" applyAlignment="1">
      <alignment vertical="center" wrapText="1"/>
    </xf>
    <xf numFmtId="172" fontId="2" fillId="0" borderId="1" xfId="0" applyNumberFormat="1" applyFont="1" applyBorder="1" applyAlignment="1">
      <alignment vertical="center" wrapText="1"/>
    </xf>
    <xf numFmtId="172" fontId="0" fillId="0" borderId="0" xfId="0" applyNumberFormat="1" applyAlignment="1">
      <alignment/>
    </xf>
    <xf numFmtId="172" fontId="7" fillId="0" borderId="1" xfId="0" applyNumberFormat="1" applyFont="1" applyBorder="1" applyAlignment="1">
      <alignment horizontal="right" vertical="center" wrapText="1"/>
    </xf>
    <xf numFmtId="0" fontId="6" fillId="0" borderId="0" xfId="0" applyFont="1" applyBorder="1" applyAlignment="1">
      <alignment horizontal="center"/>
    </xf>
    <xf numFmtId="0" fontId="4" fillId="0" borderId="1" xfId="0" applyFont="1" applyBorder="1" applyAlignment="1">
      <alignment vertical="center" wrapText="1"/>
    </xf>
    <xf numFmtId="0" fontId="10" fillId="0" borderId="1" xfId="0" applyFont="1" applyBorder="1" applyAlignment="1">
      <alignment vertical="center" wrapText="1"/>
    </xf>
    <xf numFmtId="172" fontId="7" fillId="0" borderId="1" xfId="0" applyNumberFormat="1" applyFont="1" applyBorder="1" applyAlignment="1" quotePrefix="1">
      <alignment horizontal="center" vertical="center" wrapText="1"/>
    </xf>
    <xf numFmtId="172" fontId="10" fillId="0" borderId="1" xfId="0" applyNumberFormat="1" applyFont="1" applyBorder="1" applyAlignment="1">
      <alignment horizontal="center" vertical="center" wrapText="1"/>
    </xf>
    <xf numFmtId="0" fontId="7" fillId="0" borderId="1" xfId="0" applyFont="1" applyBorder="1" applyAlignment="1">
      <alignment/>
    </xf>
    <xf numFmtId="0" fontId="7" fillId="0" borderId="1" xfId="0" applyFont="1" applyBorder="1" applyAlignment="1">
      <alignment vertical="center"/>
    </xf>
    <xf numFmtId="172" fontId="10" fillId="0" borderId="1" xfId="0" applyNumberFormat="1" applyFont="1" applyBorder="1" applyAlignment="1">
      <alignment horizontal="left" vertical="center" wrapText="1"/>
    </xf>
    <xf numFmtId="172" fontId="10" fillId="0" borderId="1" xfId="0" applyNumberFormat="1" applyFont="1" applyBorder="1" applyAlignment="1">
      <alignment vertical="center"/>
    </xf>
    <xf numFmtId="172" fontId="10" fillId="0" borderId="1" xfId="0" applyNumberFormat="1" applyFont="1" applyBorder="1" applyAlignment="1">
      <alignment vertical="center" wrapText="1"/>
    </xf>
    <xf numFmtId="172" fontId="8" fillId="0" borderId="1" xfId="0" applyNumberFormat="1" applyFont="1" applyBorder="1" applyAlignment="1" quotePrefix="1">
      <alignment horizontal="center" vertical="center"/>
    </xf>
    <xf numFmtId="172" fontId="8" fillId="0" borderId="1" xfId="0" applyNumberFormat="1" applyFont="1" applyFill="1" applyBorder="1" applyAlignment="1">
      <alignment vertical="center" wrapText="1"/>
    </xf>
    <xf numFmtId="172" fontId="8" fillId="0" borderId="1" xfId="0" applyNumberFormat="1" applyFont="1" applyBorder="1" applyAlignment="1">
      <alignment vertical="center"/>
    </xf>
    <xf numFmtId="172" fontId="11" fillId="0" borderId="1" xfId="0" applyNumberFormat="1" applyFont="1" applyBorder="1" applyAlignment="1">
      <alignment vertical="center"/>
    </xf>
    <xf numFmtId="172" fontId="8" fillId="0" borderId="1" xfId="0" applyNumberFormat="1" applyFont="1" applyBorder="1" applyAlignment="1">
      <alignment vertical="center" wrapText="1"/>
    </xf>
    <xf numFmtId="0" fontId="8" fillId="0" borderId="1" xfId="0" applyFont="1" applyBorder="1" applyAlignment="1" quotePrefix="1">
      <alignment horizontal="center" vertical="center"/>
    </xf>
    <xf numFmtId="172" fontId="8" fillId="0" borderId="1" xfId="0" applyNumberFormat="1" applyFont="1" applyBorder="1" applyAlignment="1">
      <alignment horizontal="left" vertical="center" wrapText="1"/>
    </xf>
    <xf numFmtId="172" fontId="8" fillId="0" borderId="1" xfId="0" applyNumberFormat="1" applyFont="1" applyBorder="1" applyAlignment="1">
      <alignment horizontal="right" vertical="center"/>
    </xf>
    <xf numFmtId="172" fontId="8" fillId="0" borderId="1" xfId="0" applyNumberFormat="1" applyFont="1" applyBorder="1" applyAlignment="1" quotePrefix="1">
      <alignment horizontal="center" vertical="center" wrapText="1"/>
    </xf>
    <xf numFmtId="172" fontId="8" fillId="0" borderId="1" xfId="0" applyNumberFormat="1" applyFont="1" applyBorder="1" applyAlignment="1">
      <alignment horizontal="right" vertical="center" wrapText="1"/>
    </xf>
    <xf numFmtId="172" fontId="10" fillId="0" borderId="1" xfId="0" applyNumberFormat="1" applyFont="1" applyBorder="1" applyAlignment="1">
      <alignment horizontal="right" vertical="center" wrapText="1"/>
    </xf>
    <xf numFmtId="0" fontId="10" fillId="0" borderId="1" xfId="0" applyFont="1" applyBorder="1" applyAlignment="1">
      <alignment horizontal="center" vertical="center"/>
    </xf>
    <xf numFmtId="172" fontId="12" fillId="0" borderId="1" xfId="0" applyNumberFormat="1" applyFont="1" applyBorder="1" applyAlignment="1">
      <alignment horizontal="right"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4" fillId="0" borderId="0" xfId="0" applyFont="1" applyAlignment="1">
      <alignment horizontal="center" vertical="center"/>
    </xf>
    <xf numFmtId="172" fontId="8"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72" fontId="7" fillId="0" borderId="2" xfId="0" applyNumberFormat="1" applyFont="1" applyBorder="1" applyAlignment="1">
      <alignment horizontal="center" vertical="center" wrapText="1"/>
    </xf>
    <xf numFmtId="172" fontId="7" fillId="0" borderId="3" xfId="0" applyNumberFormat="1" applyFont="1" applyBorder="1" applyAlignment="1">
      <alignment horizontal="center" vertical="center" wrapText="1"/>
    </xf>
    <xf numFmtId="172" fontId="7" fillId="0" borderId="4" xfId="0" applyNumberFormat="1" applyFont="1" applyBorder="1" applyAlignment="1">
      <alignment horizontal="center" vertical="center" wrapText="1"/>
    </xf>
    <xf numFmtId="0" fontId="10" fillId="0" borderId="0" xfId="0" applyFont="1" applyAlignment="1">
      <alignment horizontal="center" vertical="center"/>
    </xf>
    <xf numFmtId="172" fontId="7" fillId="0" borderId="1" xfId="0" applyNumberFormat="1" applyFont="1" applyBorder="1" applyAlignment="1">
      <alignment horizontal="center" vertical="center" wrapText="1"/>
    </xf>
  </cellXfs>
  <cellStyles count="7">
    <cellStyle name="Normal" xfId="0"/>
    <cellStyle name="Comma" xfId="15"/>
    <cellStyle name="Comma [0]" xfId="16"/>
    <cellStyle name="Currency" xfId="17"/>
    <cellStyle name="Currency [0]" xfId="18"/>
    <cellStyle name="Normal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9"/>
  <sheetViews>
    <sheetView workbookViewId="0" topLeftCell="A4">
      <selection activeCell="C12" sqref="C12:H12"/>
    </sheetView>
  </sheetViews>
  <sheetFormatPr defaultColWidth="9.140625" defaultRowHeight="12.75"/>
  <cols>
    <col min="1" max="1" width="5.8515625" style="0" customWidth="1"/>
    <col min="2" max="2" width="57.140625" style="0" customWidth="1"/>
    <col min="3" max="7" width="11.7109375" style="0" customWidth="1"/>
    <col min="8" max="8" width="15.140625" style="0" customWidth="1"/>
    <col min="9" max="9" width="10.140625" style="0" bestFit="1" customWidth="1"/>
    <col min="238" max="16384" width="135.28125" style="0" customWidth="1"/>
  </cols>
  <sheetData>
    <row r="1" spans="1:8" ht="15.75">
      <c r="A1" s="47" t="s">
        <v>4</v>
      </c>
      <c r="B1" s="47"/>
      <c r="C1" s="47"/>
      <c r="D1" s="47"/>
      <c r="E1" s="47"/>
      <c r="F1" s="47"/>
      <c r="G1" s="47"/>
      <c r="H1" s="47"/>
    </row>
    <row r="2" spans="1:8" ht="24.75" customHeight="1">
      <c r="A2" s="47" t="s">
        <v>17</v>
      </c>
      <c r="B2" s="47"/>
      <c r="C2" s="47"/>
      <c r="D2" s="47"/>
      <c r="E2" s="47"/>
      <c r="F2" s="47"/>
      <c r="G2" s="47"/>
      <c r="H2" s="47"/>
    </row>
    <row r="3" spans="1:8" ht="24.75" customHeight="1">
      <c r="A3" s="49" t="s">
        <v>18</v>
      </c>
      <c r="B3" s="49"/>
      <c r="C3" s="49"/>
      <c r="D3" s="49"/>
      <c r="E3" s="49"/>
      <c r="F3" s="49"/>
      <c r="G3" s="49"/>
      <c r="H3" s="49"/>
    </row>
    <row r="4" ht="21.75" customHeight="1">
      <c r="H4" s="17" t="s">
        <v>3</v>
      </c>
    </row>
    <row r="5" spans="1:8" ht="21.75" customHeight="1">
      <c r="A5" s="48" t="s">
        <v>0</v>
      </c>
      <c r="B5" s="48" t="s">
        <v>2</v>
      </c>
      <c r="C5" s="50" t="s">
        <v>67</v>
      </c>
      <c r="D5" s="51"/>
      <c r="E5" s="51"/>
      <c r="F5" s="51"/>
      <c r="G5" s="52"/>
      <c r="H5" s="45" t="s">
        <v>19</v>
      </c>
    </row>
    <row r="6" spans="1:8" ht="30" customHeight="1">
      <c r="A6" s="48"/>
      <c r="B6" s="48"/>
      <c r="C6" s="38">
        <v>2021</v>
      </c>
      <c r="D6" s="38">
        <v>2022</v>
      </c>
      <c r="E6" s="2">
        <v>2023</v>
      </c>
      <c r="F6" s="2">
        <v>2024</v>
      </c>
      <c r="G6" s="2">
        <v>2025</v>
      </c>
      <c r="H6" s="46"/>
    </row>
    <row r="7" spans="1:10" ht="31.5" customHeight="1">
      <c r="A7" s="2"/>
      <c r="B7" s="1" t="s">
        <v>1</v>
      </c>
      <c r="C7" s="39" t="e">
        <f aca="true" t="shared" si="0" ref="C7:H7">C8+C11+C19+C38</f>
        <v>#VALUE!</v>
      </c>
      <c r="D7" s="39">
        <f t="shared" si="0"/>
        <v>11192800</v>
      </c>
      <c r="E7" s="39">
        <f t="shared" si="0"/>
        <v>11404050</v>
      </c>
      <c r="F7" s="39">
        <f t="shared" si="0"/>
        <v>11613050</v>
      </c>
      <c r="G7" s="39">
        <f t="shared" si="0"/>
        <v>11975800</v>
      </c>
      <c r="H7" s="25">
        <f t="shared" si="0"/>
        <v>57164500</v>
      </c>
      <c r="I7" s="15"/>
      <c r="J7" s="15"/>
    </row>
    <row r="8" spans="1:10" ht="39.75" customHeight="1">
      <c r="A8" s="2" t="s">
        <v>5</v>
      </c>
      <c r="B8" s="18" t="s">
        <v>20</v>
      </c>
      <c r="C8" s="25">
        <f aca="true" t="shared" si="1" ref="C8:H8">C9+C10</f>
        <v>5708600</v>
      </c>
      <c r="D8" s="25">
        <f t="shared" si="1"/>
        <v>5708600</v>
      </c>
      <c r="E8" s="25">
        <f t="shared" si="1"/>
        <v>5708600</v>
      </c>
      <c r="F8" s="25">
        <f t="shared" si="1"/>
        <v>5708600</v>
      </c>
      <c r="G8" s="25">
        <f t="shared" si="1"/>
        <v>5708600</v>
      </c>
      <c r="H8" s="25">
        <f t="shared" si="1"/>
        <v>28543000</v>
      </c>
      <c r="I8" s="15"/>
      <c r="J8" s="15"/>
    </row>
    <row r="9" spans="1:10" ht="78.75" customHeight="1">
      <c r="A9" s="2">
        <v>1</v>
      </c>
      <c r="B9" s="19" t="s">
        <v>59</v>
      </c>
      <c r="C9" s="5">
        <v>5328000</v>
      </c>
      <c r="D9" s="5">
        <v>5328000</v>
      </c>
      <c r="E9" s="5">
        <v>5328000</v>
      </c>
      <c r="F9" s="5">
        <v>5328000</v>
      </c>
      <c r="G9" s="5">
        <v>5328000</v>
      </c>
      <c r="H9" s="25">
        <f>C9+D9+E9+F9+G9</f>
        <v>26640000</v>
      </c>
      <c r="I9" s="15"/>
      <c r="J9" s="15"/>
    </row>
    <row r="10" spans="1:10" ht="60" customHeight="1">
      <c r="A10" s="2">
        <v>2</v>
      </c>
      <c r="B10" s="3" t="s">
        <v>21</v>
      </c>
      <c r="C10" s="5">
        <v>380600</v>
      </c>
      <c r="D10" s="5">
        <v>380600</v>
      </c>
      <c r="E10" s="5">
        <v>380600</v>
      </c>
      <c r="F10" s="5">
        <v>380600</v>
      </c>
      <c r="G10" s="5">
        <v>380600</v>
      </c>
      <c r="H10" s="25">
        <f>C10+D10+E10+F10+G10</f>
        <v>1903000</v>
      </c>
      <c r="I10" s="15"/>
      <c r="J10" s="15"/>
    </row>
    <row r="11" spans="1:8" ht="39.75" customHeight="1">
      <c r="A11" s="10" t="s">
        <v>6</v>
      </c>
      <c r="B11" s="12" t="s">
        <v>7</v>
      </c>
      <c r="C11" s="26" t="e">
        <f aca="true" t="shared" si="2" ref="C11:H11">C12+C13+C14+C17+C18</f>
        <v>#VALUE!</v>
      </c>
      <c r="D11" s="26">
        <f t="shared" si="2"/>
        <v>1741500</v>
      </c>
      <c r="E11" s="26">
        <f t="shared" si="2"/>
        <v>1663750</v>
      </c>
      <c r="F11" s="26">
        <f t="shared" si="2"/>
        <v>1684250</v>
      </c>
      <c r="G11" s="26">
        <f t="shared" si="2"/>
        <v>1748000</v>
      </c>
      <c r="H11" s="26">
        <f t="shared" si="2"/>
        <v>8602000</v>
      </c>
    </row>
    <row r="12" spans="1:8" ht="54" customHeight="1">
      <c r="A12" s="4">
        <v>1</v>
      </c>
      <c r="B12" s="3" t="s">
        <v>22</v>
      </c>
      <c r="C12" s="53" t="s">
        <v>68</v>
      </c>
      <c r="D12" s="54"/>
      <c r="E12" s="54"/>
      <c r="F12" s="54"/>
      <c r="G12" s="54"/>
      <c r="H12" s="55"/>
    </row>
    <row r="13" spans="1:8" ht="87" customHeight="1">
      <c r="A13" s="4">
        <v>2</v>
      </c>
      <c r="B13" s="3" t="s">
        <v>23</v>
      </c>
      <c r="C13" s="8">
        <v>814500</v>
      </c>
      <c r="D13" s="5">
        <v>851500</v>
      </c>
      <c r="E13" s="5">
        <v>833750</v>
      </c>
      <c r="F13" s="5">
        <v>914250</v>
      </c>
      <c r="G13" s="5">
        <v>1038000</v>
      </c>
      <c r="H13" s="25">
        <f>C13+D13+E13+F13+G13</f>
        <v>4452000</v>
      </c>
    </row>
    <row r="14" spans="1:8" ht="43.5" customHeight="1">
      <c r="A14" s="6">
        <v>3</v>
      </c>
      <c r="B14" s="8" t="s">
        <v>24</v>
      </c>
      <c r="C14" s="5">
        <f>C15</f>
        <v>80000</v>
      </c>
      <c r="D14" s="5">
        <f>D15</f>
        <v>80000</v>
      </c>
      <c r="E14" s="5">
        <f>E15</f>
        <v>80000</v>
      </c>
      <c r="F14" s="5">
        <f>F15</f>
        <v>80000</v>
      </c>
      <c r="G14" s="5">
        <f>G15</f>
        <v>80000</v>
      </c>
      <c r="H14" s="25">
        <f>C14+D14+E14+F14+G14</f>
        <v>400000</v>
      </c>
    </row>
    <row r="15" spans="1:8" ht="54.75" customHeight="1">
      <c r="A15" s="7">
        <v>3.1</v>
      </c>
      <c r="B15" s="8" t="s">
        <v>25</v>
      </c>
      <c r="C15" s="5">
        <v>80000</v>
      </c>
      <c r="D15" s="5">
        <v>80000</v>
      </c>
      <c r="E15" s="5">
        <v>80000</v>
      </c>
      <c r="F15" s="5">
        <v>80000</v>
      </c>
      <c r="G15" s="5">
        <v>80000</v>
      </c>
      <c r="H15" s="25">
        <f>C15+D15+E15+F15+G15</f>
        <v>400000</v>
      </c>
    </row>
    <row r="16" spans="1:8" ht="91.5" customHeight="1">
      <c r="A16" s="7">
        <v>3.2</v>
      </c>
      <c r="B16" s="8" t="s">
        <v>26</v>
      </c>
      <c r="C16" s="44" t="s">
        <v>13</v>
      </c>
      <c r="D16" s="44"/>
      <c r="E16" s="44"/>
      <c r="F16" s="44"/>
      <c r="G16" s="44"/>
      <c r="H16" s="44"/>
    </row>
    <row r="17" spans="1:8" ht="43.5" customHeight="1">
      <c r="A17" s="6">
        <v>4</v>
      </c>
      <c r="B17" s="8" t="s">
        <v>27</v>
      </c>
      <c r="C17" s="5">
        <v>150000</v>
      </c>
      <c r="D17" s="5">
        <v>150000</v>
      </c>
      <c r="E17" s="5">
        <v>150000</v>
      </c>
      <c r="F17" s="5">
        <v>150000</v>
      </c>
      <c r="G17" s="5">
        <v>150000</v>
      </c>
      <c r="H17" s="25">
        <f>C17+D17+E17+F17+G17</f>
        <v>750000</v>
      </c>
    </row>
    <row r="18" spans="1:8" ht="45" customHeight="1">
      <c r="A18" s="9">
        <v>5</v>
      </c>
      <c r="B18" s="8" t="s">
        <v>28</v>
      </c>
      <c r="C18" s="5">
        <v>720000</v>
      </c>
      <c r="D18" s="5">
        <v>660000</v>
      </c>
      <c r="E18" s="5">
        <v>600000</v>
      </c>
      <c r="F18" s="5">
        <v>540000</v>
      </c>
      <c r="G18" s="5">
        <v>480000</v>
      </c>
      <c r="H18" s="25">
        <f>C18+D18+E18+F18+G18</f>
        <v>3000000</v>
      </c>
    </row>
    <row r="19" spans="1:8" ht="42" customHeight="1">
      <c r="A19" s="10" t="s">
        <v>43</v>
      </c>
      <c r="B19" s="14" t="s">
        <v>12</v>
      </c>
      <c r="C19" s="25">
        <f aca="true" t="shared" si="3" ref="C19:H19">C20+C23+C26+C30+C34</f>
        <v>2602700</v>
      </c>
      <c r="D19" s="25">
        <f t="shared" si="3"/>
        <v>2839700</v>
      </c>
      <c r="E19" s="25">
        <f t="shared" si="3"/>
        <v>3128700</v>
      </c>
      <c r="F19" s="25">
        <f t="shared" si="3"/>
        <v>3317200</v>
      </c>
      <c r="G19" s="25">
        <f t="shared" si="3"/>
        <v>3616200</v>
      </c>
      <c r="H19" s="25">
        <f t="shared" si="3"/>
        <v>15504500</v>
      </c>
    </row>
    <row r="20" spans="1:8" ht="34.5" customHeight="1">
      <c r="A20" s="6">
        <v>1</v>
      </c>
      <c r="B20" s="13" t="s">
        <v>29</v>
      </c>
      <c r="C20" s="5">
        <f aca="true" t="shared" si="4" ref="C20:H20">C21+C22</f>
        <v>244500</v>
      </c>
      <c r="D20" s="5">
        <f t="shared" si="4"/>
        <v>244500</v>
      </c>
      <c r="E20" s="5">
        <f t="shared" si="4"/>
        <v>252000</v>
      </c>
      <c r="F20" s="5">
        <f t="shared" si="4"/>
        <v>260000</v>
      </c>
      <c r="G20" s="5">
        <f t="shared" si="4"/>
        <v>260000</v>
      </c>
      <c r="H20" s="25">
        <f t="shared" si="4"/>
        <v>1261000</v>
      </c>
    </row>
    <row r="21" spans="1:8" ht="50.25" customHeight="1">
      <c r="A21" s="27" t="s">
        <v>49</v>
      </c>
      <c r="B21" s="28" t="s">
        <v>60</v>
      </c>
      <c r="C21" s="29">
        <v>102000</v>
      </c>
      <c r="D21" s="29">
        <v>102000</v>
      </c>
      <c r="E21" s="29">
        <v>102000</v>
      </c>
      <c r="F21" s="29">
        <v>110000</v>
      </c>
      <c r="G21" s="29">
        <v>110000</v>
      </c>
      <c r="H21" s="30">
        <f>C21+D21+E21+F21+G21</f>
        <v>526000</v>
      </c>
    </row>
    <row r="22" spans="1:8" ht="53.25" customHeight="1">
      <c r="A22" s="27" t="s">
        <v>50</v>
      </c>
      <c r="B22" s="28" t="s">
        <v>61</v>
      </c>
      <c r="C22" s="29">
        <v>142500</v>
      </c>
      <c r="D22" s="29">
        <v>142500</v>
      </c>
      <c r="E22" s="29">
        <v>150000</v>
      </c>
      <c r="F22" s="29">
        <v>150000</v>
      </c>
      <c r="G22" s="29">
        <v>150000</v>
      </c>
      <c r="H22" s="30">
        <f>C22+D22+E22+F22+G22</f>
        <v>735000</v>
      </c>
    </row>
    <row r="23" spans="1:8" ht="27.75" customHeight="1">
      <c r="A23" s="9">
        <v>2</v>
      </c>
      <c r="B23" s="8" t="s">
        <v>30</v>
      </c>
      <c r="C23" s="5">
        <f aca="true" t="shared" si="5" ref="C23:H23">C24+C25</f>
        <v>130200</v>
      </c>
      <c r="D23" s="5">
        <f t="shared" si="5"/>
        <v>137700</v>
      </c>
      <c r="E23" s="5">
        <f t="shared" si="5"/>
        <v>152700</v>
      </c>
      <c r="F23" s="5">
        <f t="shared" si="5"/>
        <v>160200</v>
      </c>
      <c r="G23" s="5">
        <f t="shared" si="5"/>
        <v>160200</v>
      </c>
      <c r="H23" s="25">
        <f t="shared" si="5"/>
        <v>741000</v>
      </c>
    </row>
    <row r="24" spans="1:8" ht="31.5" customHeight="1">
      <c r="A24" s="27" t="s">
        <v>62</v>
      </c>
      <c r="B24" s="31" t="s">
        <v>65</v>
      </c>
      <c r="C24" s="29">
        <v>46200</v>
      </c>
      <c r="D24" s="29">
        <v>53700</v>
      </c>
      <c r="E24" s="29">
        <v>68700</v>
      </c>
      <c r="F24" s="29">
        <v>76200</v>
      </c>
      <c r="G24" s="29">
        <v>76200</v>
      </c>
      <c r="H24" s="30">
        <f>C24+D24+E24+F24+G24</f>
        <v>321000</v>
      </c>
    </row>
    <row r="25" spans="1:8" ht="36" customHeight="1">
      <c r="A25" s="27" t="s">
        <v>63</v>
      </c>
      <c r="B25" s="31" t="s">
        <v>64</v>
      </c>
      <c r="C25" s="29">
        <v>84000</v>
      </c>
      <c r="D25" s="29">
        <v>84000</v>
      </c>
      <c r="E25" s="29">
        <v>84000</v>
      </c>
      <c r="F25" s="29">
        <v>84000</v>
      </c>
      <c r="G25" s="29">
        <v>84000</v>
      </c>
      <c r="H25" s="30">
        <f>C25+D25+E25+F25+G25</f>
        <v>420000</v>
      </c>
    </row>
    <row r="26" spans="1:8" ht="38.25" customHeight="1">
      <c r="A26" s="4">
        <v>3</v>
      </c>
      <c r="B26" s="3" t="s">
        <v>31</v>
      </c>
      <c r="C26" s="5">
        <f aca="true" t="shared" si="6" ref="C26:H26">C27+C28+C29</f>
        <v>706000</v>
      </c>
      <c r="D26" s="5">
        <f t="shared" si="6"/>
        <v>776000</v>
      </c>
      <c r="E26" s="5">
        <f t="shared" si="6"/>
        <v>857000</v>
      </c>
      <c r="F26" s="5">
        <f t="shared" si="6"/>
        <v>857500</v>
      </c>
      <c r="G26" s="5">
        <f t="shared" si="6"/>
        <v>1002000</v>
      </c>
      <c r="H26" s="5">
        <f t="shared" si="6"/>
        <v>4198500</v>
      </c>
    </row>
    <row r="27" spans="1:8" ht="39.75" customHeight="1">
      <c r="A27" s="32" t="s">
        <v>14</v>
      </c>
      <c r="B27" s="33" t="s">
        <v>32</v>
      </c>
      <c r="C27" s="29">
        <v>328000</v>
      </c>
      <c r="D27" s="29">
        <v>363000</v>
      </c>
      <c r="E27" s="29">
        <v>407000</v>
      </c>
      <c r="F27" s="29">
        <v>422000</v>
      </c>
      <c r="G27" s="29">
        <v>422000</v>
      </c>
      <c r="H27" s="30">
        <f>C27+D27+E27+F27+G27</f>
        <v>1942000</v>
      </c>
    </row>
    <row r="28" spans="1:8" ht="48.75" customHeight="1">
      <c r="A28" s="27" t="s">
        <v>15</v>
      </c>
      <c r="B28" s="31" t="s">
        <v>33</v>
      </c>
      <c r="C28" s="29">
        <v>163000</v>
      </c>
      <c r="D28" s="29">
        <v>198000</v>
      </c>
      <c r="E28" s="29">
        <v>233000</v>
      </c>
      <c r="F28" s="29">
        <v>250500</v>
      </c>
      <c r="G28" s="29">
        <v>268000</v>
      </c>
      <c r="H28" s="30">
        <f>C28+D28+E28+F28+G28</f>
        <v>1112500</v>
      </c>
    </row>
    <row r="29" spans="1:8" ht="34.5" customHeight="1">
      <c r="A29" s="27" t="s">
        <v>16</v>
      </c>
      <c r="B29" s="31" t="s">
        <v>34</v>
      </c>
      <c r="C29" s="29">
        <v>215000</v>
      </c>
      <c r="D29" s="29">
        <v>215000</v>
      </c>
      <c r="E29" s="29">
        <v>217000</v>
      </c>
      <c r="F29" s="29">
        <v>185000</v>
      </c>
      <c r="G29" s="29">
        <v>312000</v>
      </c>
      <c r="H29" s="30">
        <f>C29+D29+E29+F29+G29</f>
        <v>1144000</v>
      </c>
    </row>
    <row r="30" spans="1:8" ht="45" customHeight="1">
      <c r="A30" s="6">
        <v>4</v>
      </c>
      <c r="B30" s="11" t="s">
        <v>35</v>
      </c>
      <c r="C30" s="5">
        <f aca="true" t="shared" si="7" ref="C30:H30">C31+C32+C33</f>
        <v>617500</v>
      </c>
      <c r="D30" s="5">
        <f t="shared" si="7"/>
        <v>695000</v>
      </c>
      <c r="E30" s="5">
        <f t="shared" si="7"/>
        <v>826500</v>
      </c>
      <c r="F30" s="5">
        <f t="shared" si="7"/>
        <v>935500</v>
      </c>
      <c r="G30" s="5">
        <f t="shared" si="7"/>
        <v>1044000</v>
      </c>
      <c r="H30" s="5">
        <f t="shared" si="7"/>
        <v>4118500</v>
      </c>
    </row>
    <row r="31" spans="1:8" ht="34.5" customHeight="1">
      <c r="A31" s="27" t="s">
        <v>8</v>
      </c>
      <c r="B31" s="33" t="s">
        <v>36</v>
      </c>
      <c r="C31" s="29">
        <v>185500</v>
      </c>
      <c r="D31" s="29">
        <v>209000</v>
      </c>
      <c r="E31" s="29">
        <v>252000</v>
      </c>
      <c r="F31" s="29">
        <v>296000</v>
      </c>
      <c r="G31" s="29">
        <v>339500</v>
      </c>
      <c r="H31" s="30">
        <f>C31+D31+E31+F31+G31</f>
        <v>1282000</v>
      </c>
    </row>
    <row r="32" spans="1:8" ht="72.75" customHeight="1">
      <c r="A32" s="27" t="s">
        <v>9</v>
      </c>
      <c r="B32" s="33" t="s">
        <v>37</v>
      </c>
      <c r="C32" s="29">
        <v>120000</v>
      </c>
      <c r="D32" s="29">
        <v>174000</v>
      </c>
      <c r="E32" s="29">
        <v>245000</v>
      </c>
      <c r="F32" s="29">
        <v>310000</v>
      </c>
      <c r="G32" s="29">
        <v>375000</v>
      </c>
      <c r="H32" s="30">
        <f>C32+D32+E32+F32+G32</f>
        <v>1224000</v>
      </c>
    </row>
    <row r="33" spans="1:8" ht="34.5" customHeight="1">
      <c r="A33" s="27" t="s">
        <v>10</v>
      </c>
      <c r="B33" s="33" t="s">
        <v>38</v>
      </c>
      <c r="C33" s="29">
        <v>312000</v>
      </c>
      <c r="D33" s="29">
        <v>312000</v>
      </c>
      <c r="E33" s="29">
        <v>329500</v>
      </c>
      <c r="F33" s="29">
        <v>329500</v>
      </c>
      <c r="G33" s="29">
        <v>329500</v>
      </c>
      <c r="H33" s="30">
        <f>C33+D33+E33+F33+G33</f>
        <v>1612500</v>
      </c>
    </row>
    <row r="34" spans="1:8" ht="40.5" customHeight="1">
      <c r="A34" s="9">
        <v>5</v>
      </c>
      <c r="B34" s="8" t="s">
        <v>39</v>
      </c>
      <c r="C34" s="5">
        <f aca="true" t="shared" si="8" ref="C34:H34">C35+C36+C37</f>
        <v>904500</v>
      </c>
      <c r="D34" s="5">
        <f t="shared" si="8"/>
        <v>986500</v>
      </c>
      <c r="E34" s="5">
        <f t="shared" si="8"/>
        <v>1040500</v>
      </c>
      <c r="F34" s="5">
        <f t="shared" si="8"/>
        <v>1104000</v>
      </c>
      <c r="G34" s="5">
        <f t="shared" si="8"/>
        <v>1150000</v>
      </c>
      <c r="H34" s="25">
        <f t="shared" si="8"/>
        <v>5185500</v>
      </c>
    </row>
    <row r="35" spans="1:8" ht="63" customHeight="1">
      <c r="A35" s="32" t="s">
        <v>11</v>
      </c>
      <c r="B35" s="33" t="s">
        <v>40</v>
      </c>
      <c r="C35" s="34">
        <v>276000</v>
      </c>
      <c r="D35" s="34">
        <v>284000</v>
      </c>
      <c r="E35" s="34">
        <v>327000</v>
      </c>
      <c r="F35" s="34">
        <v>327000</v>
      </c>
      <c r="G35" s="34">
        <v>327000</v>
      </c>
      <c r="H35" s="30">
        <f>C35+D35+E35+F35+G35</f>
        <v>1541000</v>
      </c>
    </row>
    <row r="36" spans="1:8" ht="40.5" customHeight="1">
      <c r="A36" s="35" t="s">
        <v>41</v>
      </c>
      <c r="B36" s="33" t="s">
        <v>42</v>
      </c>
      <c r="C36" s="36">
        <v>347500</v>
      </c>
      <c r="D36" s="36">
        <v>347500</v>
      </c>
      <c r="E36" s="36">
        <v>347500</v>
      </c>
      <c r="F36" s="36">
        <v>365000</v>
      </c>
      <c r="G36" s="36">
        <v>365000</v>
      </c>
      <c r="H36" s="30">
        <f>C36+D36+E36+F36+G36</f>
        <v>1772500</v>
      </c>
    </row>
    <row r="37" spans="1:8" ht="43.5" customHeight="1">
      <c r="A37" s="35" t="s">
        <v>44</v>
      </c>
      <c r="B37" s="33" t="s">
        <v>45</v>
      </c>
      <c r="C37" s="36">
        <v>281000</v>
      </c>
      <c r="D37" s="36">
        <v>355000</v>
      </c>
      <c r="E37" s="36">
        <v>366000</v>
      </c>
      <c r="F37" s="36">
        <v>412000</v>
      </c>
      <c r="G37" s="36">
        <v>458000</v>
      </c>
      <c r="H37" s="30">
        <f>C37+D37+E37+F37+G37</f>
        <v>1872000</v>
      </c>
    </row>
    <row r="38" spans="1:8" ht="69" customHeight="1">
      <c r="A38" s="21" t="s">
        <v>43</v>
      </c>
      <c r="B38" s="24" t="s">
        <v>46</v>
      </c>
      <c r="C38" s="37">
        <f>C39+C44+C45+C46+C47</f>
        <v>1142000</v>
      </c>
      <c r="D38" s="37">
        <f>D39+D40</f>
        <v>903000</v>
      </c>
      <c r="E38" s="37">
        <f>E39+E40</f>
        <v>903000</v>
      </c>
      <c r="F38" s="37">
        <f>F39+F40</f>
        <v>903000</v>
      </c>
      <c r="G38" s="37">
        <f>G39+G40</f>
        <v>903000</v>
      </c>
      <c r="H38" s="37">
        <f>H39+H40</f>
        <v>4515000</v>
      </c>
    </row>
    <row r="39" spans="1:8" ht="32.25" customHeight="1">
      <c r="A39" s="20">
        <v>1</v>
      </c>
      <c r="B39" s="5" t="s">
        <v>47</v>
      </c>
      <c r="C39" s="16">
        <f aca="true" t="shared" si="9" ref="C39:H39">C40+C41+C42+C43</f>
        <v>651000</v>
      </c>
      <c r="D39" s="16">
        <f t="shared" si="9"/>
        <v>651000</v>
      </c>
      <c r="E39" s="16">
        <f t="shared" si="9"/>
        <v>651000</v>
      </c>
      <c r="F39" s="16">
        <f t="shared" si="9"/>
        <v>651000</v>
      </c>
      <c r="G39" s="16">
        <f t="shared" si="9"/>
        <v>651000</v>
      </c>
      <c r="H39" s="16">
        <f t="shared" si="9"/>
        <v>3255000</v>
      </c>
    </row>
    <row r="40" spans="1:8" ht="24" customHeight="1">
      <c r="A40" s="35" t="s">
        <v>49</v>
      </c>
      <c r="B40" s="29" t="s">
        <v>48</v>
      </c>
      <c r="C40" s="36">
        <v>252000</v>
      </c>
      <c r="D40" s="36">
        <v>252000</v>
      </c>
      <c r="E40" s="36">
        <v>252000</v>
      </c>
      <c r="F40" s="36">
        <v>252000</v>
      </c>
      <c r="G40" s="36">
        <v>252000</v>
      </c>
      <c r="H40" s="30">
        <f aca="true" t="shared" si="10" ref="H40:H46">C40+D40+E40+F40+G40</f>
        <v>1260000</v>
      </c>
    </row>
    <row r="41" spans="1:8" ht="54.75" customHeight="1">
      <c r="A41" s="35" t="s">
        <v>50</v>
      </c>
      <c r="B41" s="31" t="s">
        <v>66</v>
      </c>
      <c r="C41" s="29">
        <v>187000</v>
      </c>
      <c r="D41" s="29">
        <v>187000</v>
      </c>
      <c r="E41" s="29">
        <v>187000</v>
      </c>
      <c r="F41" s="29">
        <v>187000</v>
      </c>
      <c r="G41" s="29">
        <v>187000</v>
      </c>
      <c r="H41" s="30">
        <f t="shared" si="10"/>
        <v>935000</v>
      </c>
    </row>
    <row r="42" spans="1:8" ht="24.75" customHeight="1">
      <c r="A42" s="35" t="s">
        <v>51</v>
      </c>
      <c r="B42" s="29" t="s">
        <v>52</v>
      </c>
      <c r="C42" s="29">
        <v>162000</v>
      </c>
      <c r="D42" s="29">
        <v>162000</v>
      </c>
      <c r="E42" s="29">
        <v>162000</v>
      </c>
      <c r="F42" s="29">
        <v>162000</v>
      </c>
      <c r="G42" s="29">
        <v>162000</v>
      </c>
      <c r="H42" s="30">
        <f t="shared" si="10"/>
        <v>810000</v>
      </c>
    </row>
    <row r="43" spans="1:8" ht="24.75" customHeight="1">
      <c r="A43" s="35" t="s">
        <v>54</v>
      </c>
      <c r="B43" s="29" t="s">
        <v>53</v>
      </c>
      <c r="C43" s="29">
        <v>50000</v>
      </c>
      <c r="D43" s="29">
        <v>50000</v>
      </c>
      <c r="E43" s="29">
        <v>50000</v>
      </c>
      <c r="F43" s="29">
        <v>50000</v>
      </c>
      <c r="G43" s="29">
        <v>50000</v>
      </c>
      <c r="H43" s="30">
        <f t="shared" si="10"/>
        <v>250000</v>
      </c>
    </row>
    <row r="44" spans="1:8" ht="35.25" customHeight="1">
      <c r="A44" s="4">
        <v>2</v>
      </c>
      <c r="B44" s="8" t="s">
        <v>55</v>
      </c>
      <c r="C44" s="5">
        <v>196000</v>
      </c>
      <c r="D44" s="5">
        <v>196000</v>
      </c>
      <c r="E44" s="5">
        <v>196000</v>
      </c>
      <c r="F44" s="5">
        <v>196000</v>
      </c>
      <c r="G44" s="5">
        <v>196000</v>
      </c>
      <c r="H44" s="30">
        <f t="shared" si="10"/>
        <v>980000</v>
      </c>
    </row>
    <row r="45" spans="1:8" ht="24.75" customHeight="1">
      <c r="A45" s="4">
        <v>3</v>
      </c>
      <c r="B45" s="5" t="s">
        <v>56</v>
      </c>
      <c r="C45" s="5">
        <v>200000</v>
      </c>
      <c r="D45" s="5">
        <v>200000</v>
      </c>
      <c r="E45" s="5">
        <v>200000</v>
      </c>
      <c r="F45" s="5">
        <v>200000</v>
      </c>
      <c r="G45" s="5">
        <v>200000</v>
      </c>
      <c r="H45" s="25">
        <f t="shared" si="10"/>
        <v>1000000</v>
      </c>
    </row>
    <row r="46" spans="1:8" ht="33" customHeight="1">
      <c r="A46" s="4">
        <v>4</v>
      </c>
      <c r="B46" s="8" t="s">
        <v>57</v>
      </c>
      <c r="C46" s="5">
        <v>95000</v>
      </c>
      <c r="D46" s="5">
        <v>95000</v>
      </c>
      <c r="E46" s="5">
        <v>95000</v>
      </c>
      <c r="F46" s="5">
        <v>95000</v>
      </c>
      <c r="G46" s="5">
        <v>95000</v>
      </c>
      <c r="H46" s="25">
        <f t="shared" si="10"/>
        <v>475000</v>
      </c>
    </row>
    <row r="47" spans="1:8" ht="24.75" customHeight="1">
      <c r="A47" s="4">
        <v>5</v>
      </c>
      <c r="B47" s="5" t="s">
        <v>58</v>
      </c>
      <c r="C47" s="5">
        <v>0</v>
      </c>
      <c r="D47" s="5">
        <v>0</v>
      </c>
      <c r="E47" s="5">
        <v>0</v>
      </c>
      <c r="F47" s="5">
        <v>0</v>
      </c>
      <c r="G47" s="5">
        <v>0</v>
      </c>
      <c r="H47" s="25">
        <v>0</v>
      </c>
    </row>
    <row r="48" spans="1:8" ht="24.75" customHeight="1">
      <c r="A48" s="23"/>
      <c r="B48" s="5"/>
      <c r="C48" s="5"/>
      <c r="D48" s="5"/>
      <c r="E48" s="5"/>
      <c r="F48" s="5"/>
      <c r="G48" s="5"/>
      <c r="H48" s="5"/>
    </row>
    <row r="49" spans="1:8" ht="24.75" customHeight="1">
      <c r="A49" s="23"/>
      <c r="B49" s="5"/>
      <c r="C49" s="5"/>
      <c r="D49" s="5"/>
      <c r="E49" s="5"/>
      <c r="F49" s="5"/>
      <c r="G49" s="5"/>
      <c r="H49" s="5"/>
    </row>
    <row r="50" spans="1:8" ht="24.75" customHeight="1">
      <c r="A50" s="22"/>
      <c r="B50" s="5"/>
      <c r="C50" s="5"/>
      <c r="D50" s="5"/>
      <c r="E50" s="5"/>
      <c r="F50" s="5"/>
      <c r="G50" s="5"/>
      <c r="H50" s="5"/>
    </row>
    <row r="51" spans="1:8" ht="24.75" customHeight="1">
      <c r="A51" s="22"/>
      <c r="B51" s="5"/>
      <c r="C51" s="5"/>
      <c r="D51" s="5"/>
      <c r="E51" s="5"/>
      <c r="F51" s="5"/>
      <c r="G51" s="5"/>
      <c r="H51" s="5"/>
    </row>
    <row r="52" spans="1:8" ht="24.75" customHeight="1">
      <c r="A52" s="22"/>
      <c r="B52" s="5"/>
      <c r="C52" s="5"/>
      <c r="D52" s="5"/>
      <c r="E52" s="5"/>
      <c r="F52" s="5"/>
      <c r="G52" s="5"/>
      <c r="H52" s="5"/>
    </row>
    <row r="53" spans="1:8" ht="24.75" customHeight="1">
      <c r="A53" s="22"/>
      <c r="B53" s="5"/>
      <c r="C53" s="5"/>
      <c r="D53" s="5"/>
      <c r="E53" s="5"/>
      <c r="F53" s="5"/>
      <c r="G53" s="5"/>
      <c r="H53" s="5"/>
    </row>
    <row r="54" spans="1:8" ht="24.75" customHeight="1">
      <c r="A54" s="22"/>
      <c r="B54" s="5"/>
      <c r="C54" s="5"/>
      <c r="D54" s="5"/>
      <c r="E54" s="5"/>
      <c r="F54" s="5"/>
      <c r="G54" s="5"/>
      <c r="H54" s="5"/>
    </row>
    <row r="55" spans="1:8" ht="24.75" customHeight="1">
      <c r="A55" s="22"/>
      <c r="B55" s="5"/>
      <c r="C55" s="5"/>
      <c r="D55" s="5"/>
      <c r="E55" s="5"/>
      <c r="F55" s="5"/>
      <c r="G55" s="5"/>
      <c r="H55" s="5"/>
    </row>
    <row r="56" spans="1:8" ht="24.75" customHeight="1">
      <c r="A56" s="22"/>
      <c r="B56" s="5"/>
      <c r="C56" s="5"/>
      <c r="D56" s="5"/>
      <c r="E56" s="5"/>
      <c r="F56" s="5"/>
      <c r="G56" s="5"/>
      <c r="H56" s="5"/>
    </row>
    <row r="57" spans="1:8" ht="24.75" customHeight="1">
      <c r="A57" s="22"/>
      <c r="B57" s="5"/>
      <c r="C57" s="5"/>
      <c r="D57" s="5"/>
      <c r="E57" s="5"/>
      <c r="F57" s="5"/>
      <c r="G57" s="5"/>
      <c r="H57" s="5"/>
    </row>
    <row r="58" spans="1:8" ht="24.75" customHeight="1">
      <c r="A58" s="22"/>
      <c r="B58" s="22"/>
      <c r="C58" s="22"/>
      <c r="D58" s="22"/>
      <c r="E58" s="22"/>
      <c r="F58" s="22"/>
      <c r="G58" s="22"/>
      <c r="H58" s="22"/>
    </row>
    <row r="59" spans="1:8" ht="24.75" customHeight="1">
      <c r="A59" s="22"/>
      <c r="B59" s="22"/>
      <c r="C59" s="22"/>
      <c r="D59" s="22"/>
      <c r="E59" s="22"/>
      <c r="F59" s="22"/>
      <c r="G59" s="22"/>
      <c r="H59" s="22"/>
    </row>
  </sheetData>
  <mergeCells count="9">
    <mergeCell ref="C16:H16"/>
    <mergeCell ref="H5:H6"/>
    <mergeCell ref="A1:H1"/>
    <mergeCell ref="A2:H2"/>
    <mergeCell ref="A5:A6"/>
    <mergeCell ref="B5:B6"/>
    <mergeCell ref="A3:H3"/>
    <mergeCell ref="C5:G5"/>
    <mergeCell ref="C12:H12"/>
  </mergeCells>
  <printOptions/>
  <pageMargins left="0.22" right="0.19" top="0.35" bottom="0.19" header="0.25" footer="0.17"/>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53"/>
  <sheetViews>
    <sheetView tabSelected="1" workbookViewId="0" topLeftCell="A19">
      <selection activeCell="F54" sqref="F54"/>
    </sheetView>
  </sheetViews>
  <sheetFormatPr defaultColWidth="9.140625" defaultRowHeight="12.75"/>
  <cols>
    <col min="1" max="1" width="5.8515625" style="0" customWidth="1"/>
    <col min="2" max="2" width="57.140625" style="0" customWidth="1"/>
    <col min="3" max="7" width="11.7109375" style="0" customWidth="1"/>
    <col min="8" max="8" width="15.140625" style="0" customWidth="1"/>
    <col min="9" max="9" width="10.140625" style="0" bestFit="1" customWidth="1"/>
    <col min="238" max="16384" width="135.28125" style="0" customWidth="1"/>
  </cols>
  <sheetData>
    <row r="1" ht="20.25" customHeight="1">
      <c r="H1" s="43" t="s">
        <v>77</v>
      </c>
    </row>
    <row r="2" spans="1:8" ht="15.75">
      <c r="A2" s="56" t="s">
        <v>4</v>
      </c>
      <c r="B2" s="56"/>
      <c r="C2" s="56"/>
      <c r="D2" s="56"/>
      <c r="E2" s="56"/>
      <c r="F2" s="56"/>
      <c r="G2" s="56"/>
      <c r="H2" s="56"/>
    </row>
    <row r="3" spans="1:8" ht="24.75" customHeight="1">
      <c r="A3" s="56" t="s">
        <v>17</v>
      </c>
      <c r="B3" s="56"/>
      <c r="C3" s="56"/>
      <c r="D3" s="56"/>
      <c r="E3" s="56"/>
      <c r="F3" s="56"/>
      <c r="G3" s="56"/>
      <c r="H3" s="56"/>
    </row>
    <row r="4" spans="1:8" ht="24.75" customHeight="1">
      <c r="A4" s="56" t="s">
        <v>18</v>
      </c>
      <c r="B4" s="56"/>
      <c r="C4" s="56"/>
      <c r="D4" s="56"/>
      <c r="E4" s="56"/>
      <c r="F4" s="56"/>
      <c r="G4" s="56"/>
      <c r="H4" s="56"/>
    </row>
    <row r="5" ht="21.75" customHeight="1">
      <c r="H5" s="17" t="s">
        <v>3</v>
      </c>
    </row>
    <row r="6" spans="1:8" ht="21.75" customHeight="1">
      <c r="A6" s="48" t="s">
        <v>0</v>
      </c>
      <c r="B6" s="48" t="s">
        <v>2</v>
      </c>
      <c r="C6" s="46" t="s">
        <v>67</v>
      </c>
      <c r="D6" s="46"/>
      <c r="E6" s="46"/>
      <c r="F6" s="46"/>
      <c r="G6" s="46"/>
      <c r="H6" s="45" t="s">
        <v>19</v>
      </c>
    </row>
    <row r="7" spans="1:8" ht="30" customHeight="1">
      <c r="A7" s="48"/>
      <c r="B7" s="48"/>
      <c r="C7" s="38">
        <v>2021</v>
      </c>
      <c r="D7" s="38">
        <v>2022</v>
      </c>
      <c r="E7" s="2">
        <v>2023</v>
      </c>
      <c r="F7" s="2">
        <v>2024</v>
      </c>
      <c r="G7" s="2">
        <v>2025</v>
      </c>
      <c r="H7" s="46"/>
    </row>
    <row r="8" spans="1:10" ht="31.5" customHeight="1">
      <c r="A8" s="2"/>
      <c r="B8" s="1" t="s">
        <v>1</v>
      </c>
      <c r="C8" s="39">
        <f aca="true" t="shared" si="0" ref="C8:H8">C9+C12+C19+C38</f>
        <v>9888000</v>
      </c>
      <c r="D8" s="39">
        <f t="shared" si="0"/>
        <v>10045000</v>
      </c>
      <c r="E8" s="39">
        <f t="shared" si="0"/>
        <v>10252000</v>
      </c>
      <c r="F8" s="39">
        <f t="shared" si="0"/>
        <v>10348000</v>
      </c>
      <c r="G8" s="39">
        <f t="shared" si="0"/>
        <v>10559000</v>
      </c>
      <c r="H8" s="25">
        <f t="shared" si="0"/>
        <v>51092000</v>
      </c>
      <c r="I8" s="15"/>
      <c r="J8" s="15"/>
    </row>
    <row r="9" spans="1:10" ht="39.75" customHeight="1">
      <c r="A9" s="40" t="s">
        <v>5</v>
      </c>
      <c r="B9" s="19" t="s">
        <v>20</v>
      </c>
      <c r="C9" s="25">
        <f aca="true" t="shared" si="1" ref="C9:H9">C10+C11</f>
        <v>5636000</v>
      </c>
      <c r="D9" s="25">
        <f t="shared" si="1"/>
        <v>5636000</v>
      </c>
      <c r="E9" s="25">
        <f t="shared" si="1"/>
        <v>5636000</v>
      </c>
      <c r="F9" s="25">
        <f t="shared" si="1"/>
        <v>5636000</v>
      </c>
      <c r="G9" s="25">
        <f t="shared" si="1"/>
        <v>5636000</v>
      </c>
      <c r="H9" s="25">
        <f t="shared" si="1"/>
        <v>28180000</v>
      </c>
      <c r="I9" s="15"/>
      <c r="J9" s="15"/>
    </row>
    <row r="10" spans="1:10" ht="84.75" customHeight="1">
      <c r="A10" s="2">
        <v>1</v>
      </c>
      <c r="B10" s="19" t="s">
        <v>59</v>
      </c>
      <c r="C10" s="5">
        <v>5256000</v>
      </c>
      <c r="D10" s="5">
        <v>5256000</v>
      </c>
      <c r="E10" s="5">
        <v>5256000</v>
      </c>
      <c r="F10" s="5">
        <v>5256000</v>
      </c>
      <c r="G10" s="5">
        <v>5256000</v>
      </c>
      <c r="H10" s="25">
        <f>C10+D10+E10+F10+G10</f>
        <v>26280000</v>
      </c>
      <c r="I10" s="15"/>
      <c r="J10" s="15"/>
    </row>
    <row r="11" spans="1:10" ht="54.75" customHeight="1">
      <c r="A11" s="2">
        <v>2</v>
      </c>
      <c r="B11" s="3" t="s">
        <v>21</v>
      </c>
      <c r="C11" s="5">
        <v>380000</v>
      </c>
      <c r="D11" s="5">
        <v>380000</v>
      </c>
      <c r="E11" s="5">
        <v>380000</v>
      </c>
      <c r="F11" s="5">
        <v>380000</v>
      </c>
      <c r="G11" s="5">
        <v>380000</v>
      </c>
      <c r="H11" s="25">
        <f>C11+D11+E11+F11+G11</f>
        <v>1900000</v>
      </c>
      <c r="I11" s="15"/>
      <c r="J11" s="15"/>
    </row>
    <row r="12" spans="1:8" ht="39.75" customHeight="1">
      <c r="A12" s="41" t="s">
        <v>6</v>
      </c>
      <c r="B12" s="42" t="s">
        <v>7</v>
      </c>
      <c r="C12" s="26">
        <f aca="true" t="shared" si="2" ref="C12:H12">C14+C15+C18</f>
        <v>1200000</v>
      </c>
      <c r="D12" s="26">
        <f t="shared" si="2"/>
        <v>1193000</v>
      </c>
      <c r="E12" s="26">
        <f t="shared" si="2"/>
        <v>1208000</v>
      </c>
      <c r="F12" s="26">
        <f t="shared" si="2"/>
        <v>1189000</v>
      </c>
      <c r="G12" s="26">
        <f t="shared" si="2"/>
        <v>1210000</v>
      </c>
      <c r="H12" s="26">
        <f t="shared" si="2"/>
        <v>6000000</v>
      </c>
    </row>
    <row r="13" spans="1:8" ht="54.75" customHeight="1">
      <c r="A13" s="4">
        <v>1</v>
      </c>
      <c r="B13" s="3" t="s">
        <v>22</v>
      </c>
      <c r="C13" s="57" t="s">
        <v>68</v>
      </c>
      <c r="D13" s="57"/>
      <c r="E13" s="57"/>
      <c r="F13" s="57"/>
      <c r="G13" s="57"/>
      <c r="H13" s="57"/>
    </row>
    <row r="14" spans="1:8" ht="84.75" customHeight="1">
      <c r="A14" s="4">
        <v>2</v>
      </c>
      <c r="B14" s="3" t="s">
        <v>72</v>
      </c>
      <c r="C14" s="8">
        <v>560000</v>
      </c>
      <c r="D14" s="5">
        <v>603000</v>
      </c>
      <c r="E14" s="5">
        <v>668000</v>
      </c>
      <c r="F14" s="5">
        <v>699000</v>
      </c>
      <c r="G14" s="5">
        <v>770000</v>
      </c>
      <c r="H14" s="25">
        <f>C14+D14+E14+F14+G14</f>
        <v>3300000</v>
      </c>
    </row>
    <row r="15" spans="1:8" ht="39.75" customHeight="1">
      <c r="A15" s="6">
        <v>3</v>
      </c>
      <c r="B15" s="8" t="s">
        <v>24</v>
      </c>
      <c r="C15" s="5">
        <f>C16</f>
        <v>40000</v>
      </c>
      <c r="D15" s="5">
        <f>D16</f>
        <v>40000</v>
      </c>
      <c r="E15" s="5">
        <f>E16</f>
        <v>40000</v>
      </c>
      <c r="F15" s="5">
        <f>F16</f>
        <v>40000</v>
      </c>
      <c r="G15" s="5">
        <f>G16</f>
        <v>40000</v>
      </c>
      <c r="H15" s="25">
        <f>C15+D15+E15+F15+G15</f>
        <v>200000</v>
      </c>
    </row>
    <row r="16" spans="1:8" ht="39.75" customHeight="1">
      <c r="A16" s="7">
        <v>3.1</v>
      </c>
      <c r="B16" s="8" t="s">
        <v>69</v>
      </c>
      <c r="C16" s="5">
        <v>40000</v>
      </c>
      <c r="D16" s="5">
        <v>40000</v>
      </c>
      <c r="E16" s="5">
        <v>40000</v>
      </c>
      <c r="F16" s="5">
        <v>40000</v>
      </c>
      <c r="G16" s="5">
        <v>40000</v>
      </c>
      <c r="H16" s="25">
        <f>C16+D16+E16+F16+G16</f>
        <v>200000</v>
      </c>
    </row>
    <row r="17" spans="1:8" ht="84.75" customHeight="1">
      <c r="A17" s="7">
        <v>3.2</v>
      </c>
      <c r="B17" s="8" t="s">
        <v>26</v>
      </c>
      <c r="C17" s="44" t="s">
        <v>13</v>
      </c>
      <c r="D17" s="44"/>
      <c r="E17" s="44"/>
      <c r="F17" s="44"/>
      <c r="G17" s="44"/>
      <c r="H17" s="44"/>
    </row>
    <row r="18" spans="1:8" ht="39.75" customHeight="1">
      <c r="A18" s="9">
        <v>4</v>
      </c>
      <c r="B18" s="8" t="s">
        <v>28</v>
      </c>
      <c r="C18" s="5">
        <v>600000</v>
      </c>
      <c r="D18" s="5">
        <v>550000</v>
      </c>
      <c r="E18" s="5">
        <v>500000</v>
      </c>
      <c r="F18" s="5">
        <v>450000</v>
      </c>
      <c r="G18" s="5">
        <v>400000</v>
      </c>
      <c r="H18" s="25">
        <f>C18+D18+E18+F18+G18</f>
        <v>2500000</v>
      </c>
    </row>
    <row r="19" spans="1:8" ht="39.75" customHeight="1">
      <c r="A19" s="38" t="s">
        <v>43</v>
      </c>
      <c r="B19" s="26" t="s">
        <v>12</v>
      </c>
      <c r="C19" s="25">
        <f aca="true" t="shared" si="3" ref="C19:H19">C20+C23+C26+C30+C34</f>
        <v>2006000</v>
      </c>
      <c r="D19" s="25">
        <f t="shared" si="3"/>
        <v>2170000</v>
      </c>
      <c r="E19" s="25">
        <f t="shared" si="3"/>
        <v>2362000</v>
      </c>
      <c r="F19" s="25">
        <f t="shared" si="3"/>
        <v>2477000</v>
      </c>
      <c r="G19" s="25">
        <f t="shared" si="3"/>
        <v>2667000</v>
      </c>
      <c r="H19" s="25">
        <f t="shared" si="3"/>
        <v>11682000</v>
      </c>
    </row>
    <row r="20" spans="1:8" ht="24.75" customHeight="1">
      <c r="A20" s="6">
        <v>1</v>
      </c>
      <c r="B20" s="13" t="s">
        <v>29</v>
      </c>
      <c r="C20" s="5">
        <f aca="true" t="shared" si="4" ref="C20:H20">C21+C22</f>
        <v>200000</v>
      </c>
      <c r="D20" s="5">
        <f t="shared" si="4"/>
        <v>208000</v>
      </c>
      <c r="E20" s="5">
        <f t="shared" si="4"/>
        <v>221000</v>
      </c>
      <c r="F20" s="5">
        <f t="shared" si="4"/>
        <v>228000</v>
      </c>
      <c r="G20" s="5">
        <f t="shared" si="4"/>
        <v>235000</v>
      </c>
      <c r="H20" s="25">
        <f t="shared" si="4"/>
        <v>1092000</v>
      </c>
    </row>
    <row r="21" spans="1:8" ht="50.25" customHeight="1">
      <c r="A21" s="27" t="s">
        <v>49</v>
      </c>
      <c r="B21" s="28" t="s">
        <v>60</v>
      </c>
      <c r="C21" s="29">
        <v>65000</v>
      </c>
      <c r="D21" s="29">
        <v>73000</v>
      </c>
      <c r="E21" s="29">
        <v>80000</v>
      </c>
      <c r="F21" s="29">
        <v>87000</v>
      </c>
      <c r="G21" s="29">
        <v>94000</v>
      </c>
      <c r="H21" s="30">
        <f>C21+D21+E21+F21+G21</f>
        <v>399000</v>
      </c>
    </row>
    <row r="22" spans="1:8" ht="54.75" customHeight="1">
      <c r="A22" s="27" t="s">
        <v>50</v>
      </c>
      <c r="B22" s="28" t="s">
        <v>61</v>
      </c>
      <c r="C22" s="29">
        <v>135000</v>
      </c>
      <c r="D22" s="29">
        <v>135000</v>
      </c>
      <c r="E22" s="29">
        <v>141000</v>
      </c>
      <c r="F22" s="29">
        <v>141000</v>
      </c>
      <c r="G22" s="29">
        <v>141000</v>
      </c>
      <c r="H22" s="30">
        <f>C22+D22+E22+F22+G22</f>
        <v>693000</v>
      </c>
    </row>
    <row r="23" spans="1:8" ht="24.75" customHeight="1">
      <c r="A23" s="9">
        <v>2</v>
      </c>
      <c r="B23" s="8" t="s">
        <v>30</v>
      </c>
      <c r="C23" s="5">
        <f aca="true" t="shared" si="5" ref="C23:H23">C24+C25</f>
        <v>96000</v>
      </c>
      <c r="D23" s="5">
        <f t="shared" si="5"/>
        <v>100000</v>
      </c>
      <c r="E23" s="5">
        <f t="shared" si="5"/>
        <v>104000</v>
      </c>
      <c r="F23" s="5">
        <f t="shared" si="5"/>
        <v>106000</v>
      </c>
      <c r="G23" s="5">
        <f t="shared" si="5"/>
        <v>110000</v>
      </c>
      <c r="H23" s="25">
        <f t="shared" si="5"/>
        <v>516000</v>
      </c>
    </row>
    <row r="24" spans="1:8" ht="24.75" customHeight="1">
      <c r="A24" s="27" t="s">
        <v>62</v>
      </c>
      <c r="B24" s="31" t="s">
        <v>65</v>
      </c>
      <c r="C24" s="29">
        <v>35000</v>
      </c>
      <c r="D24" s="29">
        <v>40000</v>
      </c>
      <c r="E24" s="29">
        <v>42000</v>
      </c>
      <c r="F24" s="29">
        <v>44000</v>
      </c>
      <c r="G24" s="29">
        <v>48000</v>
      </c>
      <c r="H24" s="30">
        <f>C24+D24+E24+F24+G24</f>
        <v>209000</v>
      </c>
    </row>
    <row r="25" spans="1:8" ht="39.75" customHeight="1">
      <c r="A25" s="27" t="s">
        <v>63</v>
      </c>
      <c r="B25" s="31" t="s">
        <v>64</v>
      </c>
      <c r="C25" s="29">
        <v>61000</v>
      </c>
      <c r="D25" s="29">
        <v>60000</v>
      </c>
      <c r="E25" s="29">
        <v>62000</v>
      </c>
      <c r="F25" s="29">
        <v>62000</v>
      </c>
      <c r="G25" s="29">
        <v>62000</v>
      </c>
      <c r="H25" s="30">
        <f>C25+D25+E25+F25+G25</f>
        <v>307000</v>
      </c>
    </row>
    <row r="26" spans="1:8" ht="39.75" customHeight="1">
      <c r="A26" s="4">
        <v>3</v>
      </c>
      <c r="B26" s="3" t="s">
        <v>31</v>
      </c>
      <c r="C26" s="5">
        <f aca="true" t="shared" si="6" ref="C26:H26">C27+C28+C29</f>
        <v>616000</v>
      </c>
      <c r="D26" s="5">
        <f t="shared" si="6"/>
        <v>633000</v>
      </c>
      <c r="E26" s="5">
        <f t="shared" si="6"/>
        <v>699000</v>
      </c>
      <c r="F26" s="5">
        <f t="shared" si="6"/>
        <v>667000</v>
      </c>
      <c r="G26" s="5">
        <f t="shared" si="6"/>
        <v>794000</v>
      </c>
      <c r="H26" s="5">
        <f t="shared" si="6"/>
        <v>3409000</v>
      </c>
    </row>
    <row r="27" spans="1:8" ht="39.75" customHeight="1">
      <c r="A27" s="32" t="s">
        <v>14</v>
      </c>
      <c r="B27" s="33" t="s">
        <v>32</v>
      </c>
      <c r="C27" s="29">
        <v>303000</v>
      </c>
      <c r="D27" s="29">
        <v>303000</v>
      </c>
      <c r="E27" s="29">
        <v>319000</v>
      </c>
      <c r="F27" s="29">
        <v>319000</v>
      </c>
      <c r="G27" s="29">
        <v>319000</v>
      </c>
      <c r="H27" s="30">
        <f>C27+D27+E27+F27+G27</f>
        <v>1563000</v>
      </c>
    </row>
    <row r="28" spans="1:8" ht="39.75" customHeight="1">
      <c r="A28" s="27" t="s">
        <v>15</v>
      </c>
      <c r="B28" s="31" t="s">
        <v>33</v>
      </c>
      <c r="C28" s="29">
        <v>128000</v>
      </c>
      <c r="D28" s="29">
        <v>145000</v>
      </c>
      <c r="E28" s="29">
        <v>163000</v>
      </c>
      <c r="F28" s="29">
        <v>163000</v>
      </c>
      <c r="G28" s="29">
        <v>163000</v>
      </c>
      <c r="H28" s="30">
        <f>C28+D28+E28+F28+G28</f>
        <v>762000</v>
      </c>
    </row>
    <row r="29" spans="1:8" ht="39.75" customHeight="1">
      <c r="A29" s="27" t="s">
        <v>16</v>
      </c>
      <c r="B29" s="31" t="s">
        <v>34</v>
      </c>
      <c r="C29" s="29">
        <v>185000</v>
      </c>
      <c r="D29" s="29">
        <v>185000</v>
      </c>
      <c r="E29" s="29">
        <v>217000</v>
      </c>
      <c r="F29" s="29">
        <v>185000</v>
      </c>
      <c r="G29" s="29">
        <v>312000</v>
      </c>
      <c r="H29" s="30">
        <f>C29+D29+E29+F29+G29</f>
        <v>1084000</v>
      </c>
    </row>
    <row r="30" spans="1:8" ht="39.75" customHeight="1">
      <c r="A30" s="6">
        <v>4</v>
      </c>
      <c r="B30" s="11" t="s">
        <v>35</v>
      </c>
      <c r="C30" s="5">
        <f aca="true" t="shared" si="7" ref="C30:H30">C31+C32+C33</f>
        <v>408000</v>
      </c>
      <c r="D30" s="5">
        <f t="shared" si="7"/>
        <v>453000</v>
      </c>
      <c r="E30" s="5">
        <f t="shared" si="7"/>
        <v>531000</v>
      </c>
      <c r="F30" s="5">
        <f t="shared" si="7"/>
        <v>599000</v>
      </c>
      <c r="G30" s="5">
        <f t="shared" si="7"/>
        <v>607000</v>
      </c>
      <c r="H30" s="5">
        <f t="shared" si="7"/>
        <v>2598000</v>
      </c>
    </row>
    <row r="31" spans="1:8" ht="39.75" customHeight="1">
      <c r="A31" s="27" t="s">
        <v>8</v>
      </c>
      <c r="B31" s="33" t="s">
        <v>36</v>
      </c>
      <c r="C31" s="29">
        <v>171000</v>
      </c>
      <c r="D31" s="29">
        <v>191000</v>
      </c>
      <c r="E31" s="29">
        <v>211000</v>
      </c>
      <c r="F31" s="29">
        <v>230000</v>
      </c>
      <c r="G31" s="29">
        <v>230000</v>
      </c>
      <c r="H31" s="30">
        <f>C31+D31+E31+F31+G31</f>
        <v>1033000</v>
      </c>
    </row>
    <row r="32" spans="1:8" ht="69.75" customHeight="1">
      <c r="A32" s="27" t="s">
        <v>9</v>
      </c>
      <c r="B32" s="33" t="s">
        <v>76</v>
      </c>
      <c r="C32" s="29">
        <v>82000</v>
      </c>
      <c r="D32" s="29">
        <v>107000</v>
      </c>
      <c r="E32" s="29">
        <v>148000</v>
      </c>
      <c r="F32" s="29">
        <v>180000</v>
      </c>
      <c r="G32" s="29">
        <v>188000</v>
      </c>
      <c r="H32" s="30">
        <f>C32+D32+E32+F32+G32</f>
        <v>705000</v>
      </c>
    </row>
    <row r="33" spans="1:8" ht="39.75" customHeight="1">
      <c r="A33" s="27" t="s">
        <v>10</v>
      </c>
      <c r="B33" s="33" t="s">
        <v>38</v>
      </c>
      <c r="C33" s="29">
        <v>155000</v>
      </c>
      <c r="D33" s="29">
        <v>155000</v>
      </c>
      <c r="E33" s="29">
        <v>172000</v>
      </c>
      <c r="F33" s="29">
        <v>189000</v>
      </c>
      <c r="G33" s="29">
        <v>189000</v>
      </c>
      <c r="H33" s="30">
        <f>C33+D33+E33+F33+G33</f>
        <v>860000</v>
      </c>
    </row>
    <row r="34" spans="1:8" ht="24.75" customHeight="1">
      <c r="A34" s="9">
        <v>5</v>
      </c>
      <c r="B34" s="8" t="s">
        <v>39</v>
      </c>
      <c r="C34" s="5">
        <f aca="true" t="shared" si="8" ref="C34:H34">C35+C36+C37</f>
        <v>686000</v>
      </c>
      <c r="D34" s="5">
        <f t="shared" si="8"/>
        <v>776000</v>
      </c>
      <c r="E34" s="5">
        <f t="shared" si="8"/>
        <v>807000</v>
      </c>
      <c r="F34" s="5">
        <f t="shared" si="8"/>
        <v>877000</v>
      </c>
      <c r="G34" s="5">
        <f t="shared" si="8"/>
        <v>921000</v>
      </c>
      <c r="H34" s="25">
        <f t="shared" si="8"/>
        <v>4067000</v>
      </c>
    </row>
    <row r="35" spans="1:8" ht="54.75" customHeight="1">
      <c r="A35" s="32" t="s">
        <v>11</v>
      </c>
      <c r="B35" s="33" t="s">
        <v>40</v>
      </c>
      <c r="C35" s="34">
        <v>131000</v>
      </c>
      <c r="D35" s="34">
        <v>139000</v>
      </c>
      <c r="E35" s="34">
        <v>160000</v>
      </c>
      <c r="F35" s="34">
        <v>182000</v>
      </c>
      <c r="G35" s="34">
        <v>182000</v>
      </c>
      <c r="H35" s="30">
        <f>C35+D35+E35+F35+G35</f>
        <v>794000</v>
      </c>
    </row>
    <row r="36" spans="1:8" ht="39.75" customHeight="1">
      <c r="A36" s="35" t="s">
        <v>41</v>
      </c>
      <c r="B36" s="33" t="s">
        <v>42</v>
      </c>
      <c r="C36" s="36">
        <v>285000</v>
      </c>
      <c r="D36" s="36">
        <v>285000</v>
      </c>
      <c r="E36" s="36">
        <v>285000</v>
      </c>
      <c r="F36" s="36">
        <v>285000</v>
      </c>
      <c r="G36" s="36">
        <v>285000</v>
      </c>
      <c r="H36" s="30">
        <f>C36+D36+E36+F36+G36</f>
        <v>1425000</v>
      </c>
    </row>
    <row r="37" spans="1:8" ht="39.75" customHeight="1">
      <c r="A37" s="35" t="s">
        <v>44</v>
      </c>
      <c r="B37" s="33" t="s">
        <v>45</v>
      </c>
      <c r="C37" s="36">
        <v>270000</v>
      </c>
      <c r="D37" s="36">
        <v>352000</v>
      </c>
      <c r="E37" s="36">
        <v>362000</v>
      </c>
      <c r="F37" s="36">
        <v>410000</v>
      </c>
      <c r="G37" s="36">
        <v>454000</v>
      </c>
      <c r="H37" s="30">
        <f>C37+D37+E37+F37+G37</f>
        <v>1848000</v>
      </c>
    </row>
    <row r="38" spans="1:8" ht="69.75" customHeight="1">
      <c r="A38" s="21" t="s">
        <v>78</v>
      </c>
      <c r="B38" s="24" t="s">
        <v>46</v>
      </c>
      <c r="C38" s="37">
        <f aca="true" t="shared" si="9" ref="C38:H38">C39+C45+C46+C47+C48</f>
        <v>1046000</v>
      </c>
      <c r="D38" s="37">
        <f t="shared" si="9"/>
        <v>1046000</v>
      </c>
      <c r="E38" s="37">
        <f t="shared" si="9"/>
        <v>1046000</v>
      </c>
      <c r="F38" s="37">
        <f t="shared" si="9"/>
        <v>1046000</v>
      </c>
      <c r="G38" s="37">
        <f t="shared" si="9"/>
        <v>1046000</v>
      </c>
      <c r="H38" s="37">
        <f t="shared" si="9"/>
        <v>5230000</v>
      </c>
    </row>
    <row r="39" spans="1:8" ht="24.75" customHeight="1">
      <c r="A39" s="20">
        <v>1</v>
      </c>
      <c r="B39" s="5" t="s">
        <v>47</v>
      </c>
      <c r="C39" s="16">
        <f aca="true" t="shared" si="10" ref="C39:H39">C40+C41+C42+C43+C44</f>
        <v>500000</v>
      </c>
      <c r="D39" s="16">
        <f t="shared" si="10"/>
        <v>500000</v>
      </c>
      <c r="E39" s="16">
        <f t="shared" si="10"/>
        <v>500000</v>
      </c>
      <c r="F39" s="16">
        <f t="shared" si="10"/>
        <v>500000</v>
      </c>
      <c r="G39" s="16">
        <f t="shared" si="10"/>
        <v>500000</v>
      </c>
      <c r="H39" s="16">
        <f t="shared" si="10"/>
        <v>2500000</v>
      </c>
    </row>
    <row r="40" spans="1:8" ht="24.75" customHeight="1">
      <c r="A40" s="35" t="s">
        <v>49</v>
      </c>
      <c r="B40" s="29" t="s">
        <v>48</v>
      </c>
      <c r="C40" s="36">
        <v>200000</v>
      </c>
      <c r="D40" s="36">
        <v>200000</v>
      </c>
      <c r="E40" s="36">
        <v>200000</v>
      </c>
      <c r="F40" s="36">
        <v>200000</v>
      </c>
      <c r="G40" s="36">
        <v>200000</v>
      </c>
      <c r="H40" s="30">
        <f aca="true" t="shared" si="11" ref="H40:H50">C40+D40+E40+F40+G40</f>
        <v>1000000</v>
      </c>
    </row>
    <row r="41" spans="1:8" ht="54.75" customHeight="1">
      <c r="A41" s="35" t="s">
        <v>50</v>
      </c>
      <c r="B41" s="31" t="s">
        <v>73</v>
      </c>
      <c r="C41" s="29">
        <v>57000</v>
      </c>
      <c r="D41" s="29">
        <v>57000</v>
      </c>
      <c r="E41" s="29">
        <v>57000</v>
      </c>
      <c r="F41" s="29">
        <v>57000</v>
      </c>
      <c r="G41" s="29">
        <v>57000</v>
      </c>
      <c r="H41" s="30">
        <f t="shared" si="11"/>
        <v>285000</v>
      </c>
    </row>
    <row r="42" spans="1:8" ht="39.75" customHeight="1">
      <c r="A42" s="35" t="s">
        <v>51</v>
      </c>
      <c r="B42" s="31" t="s">
        <v>74</v>
      </c>
      <c r="C42" s="29">
        <v>47000</v>
      </c>
      <c r="D42" s="29">
        <v>47000</v>
      </c>
      <c r="E42" s="29">
        <v>47000</v>
      </c>
      <c r="F42" s="29">
        <v>47000</v>
      </c>
      <c r="G42" s="29">
        <v>47000</v>
      </c>
      <c r="H42" s="30">
        <f t="shared" si="11"/>
        <v>235000</v>
      </c>
    </row>
    <row r="43" spans="1:8" ht="24.75" customHeight="1">
      <c r="A43" s="35" t="s">
        <v>54</v>
      </c>
      <c r="B43" s="29" t="s">
        <v>52</v>
      </c>
      <c r="C43" s="29">
        <v>148000</v>
      </c>
      <c r="D43" s="29">
        <v>148000</v>
      </c>
      <c r="E43" s="29">
        <v>148000</v>
      </c>
      <c r="F43" s="29">
        <v>148000</v>
      </c>
      <c r="G43" s="29">
        <v>148000</v>
      </c>
      <c r="H43" s="30">
        <f t="shared" si="11"/>
        <v>740000</v>
      </c>
    </row>
    <row r="44" spans="1:8" ht="24.75" customHeight="1">
      <c r="A44" s="35" t="s">
        <v>75</v>
      </c>
      <c r="B44" s="29" t="s">
        <v>53</v>
      </c>
      <c r="C44" s="29">
        <v>48000</v>
      </c>
      <c r="D44" s="29">
        <v>48000</v>
      </c>
      <c r="E44" s="29">
        <v>48000</v>
      </c>
      <c r="F44" s="29">
        <v>48000</v>
      </c>
      <c r="G44" s="29">
        <v>48000</v>
      </c>
      <c r="H44" s="30">
        <f t="shared" si="11"/>
        <v>240000</v>
      </c>
    </row>
    <row r="45" spans="1:8" ht="39.75" customHeight="1">
      <c r="A45" s="4">
        <v>2</v>
      </c>
      <c r="B45" s="8" t="s">
        <v>55</v>
      </c>
      <c r="C45" s="5">
        <v>196000</v>
      </c>
      <c r="D45" s="5">
        <v>196000</v>
      </c>
      <c r="E45" s="5">
        <v>196000</v>
      </c>
      <c r="F45" s="5">
        <v>196000</v>
      </c>
      <c r="G45" s="5">
        <v>196000</v>
      </c>
      <c r="H45" s="30">
        <f t="shared" si="11"/>
        <v>980000</v>
      </c>
    </row>
    <row r="46" spans="1:8" ht="24.75" customHeight="1">
      <c r="A46" s="4">
        <v>3</v>
      </c>
      <c r="B46" s="5" t="s">
        <v>56</v>
      </c>
      <c r="C46" s="5">
        <v>100000</v>
      </c>
      <c r="D46" s="5">
        <v>100000</v>
      </c>
      <c r="E46" s="5">
        <v>100000</v>
      </c>
      <c r="F46" s="5">
        <v>100000</v>
      </c>
      <c r="G46" s="5">
        <v>100000</v>
      </c>
      <c r="H46" s="25">
        <f t="shared" si="11"/>
        <v>500000</v>
      </c>
    </row>
    <row r="47" spans="1:8" ht="39.75" customHeight="1">
      <c r="A47" s="4">
        <v>4</v>
      </c>
      <c r="B47" s="8" t="s">
        <v>57</v>
      </c>
      <c r="C47" s="5">
        <v>50000</v>
      </c>
      <c r="D47" s="5">
        <v>50000</v>
      </c>
      <c r="E47" s="5">
        <v>50000</v>
      </c>
      <c r="F47" s="5">
        <v>50000</v>
      </c>
      <c r="G47" s="5">
        <v>50000</v>
      </c>
      <c r="H47" s="25">
        <f t="shared" si="11"/>
        <v>250000</v>
      </c>
    </row>
    <row r="48" spans="1:8" ht="24.75" customHeight="1">
      <c r="A48" s="4">
        <v>5</v>
      </c>
      <c r="B48" s="5" t="s">
        <v>58</v>
      </c>
      <c r="C48" s="5">
        <f aca="true" t="shared" si="12" ref="C48:H48">C49+C50</f>
        <v>200000</v>
      </c>
      <c r="D48" s="5">
        <f t="shared" si="12"/>
        <v>200000</v>
      </c>
      <c r="E48" s="5">
        <f t="shared" si="12"/>
        <v>200000</v>
      </c>
      <c r="F48" s="5">
        <f t="shared" si="12"/>
        <v>200000</v>
      </c>
      <c r="G48" s="5">
        <f t="shared" si="12"/>
        <v>200000</v>
      </c>
      <c r="H48" s="25">
        <f t="shared" si="12"/>
        <v>1000000</v>
      </c>
    </row>
    <row r="49" spans="1:8" ht="24.75" customHeight="1">
      <c r="A49" s="32" t="s">
        <v>11</v>
      </c>
      <c r="B49" s="29" t="s">
        <v>70</v>
      </c>
      <c r="C49" s="29">
        <v>50000</v>
      </c>
      <c r="D49" s="29">
        <v>50000</v>
      </c>
      <c r="E49" s="29">
        <v>50000</v>
      </c>
      <c r="F49" s="29">
        <v>50000</v>
      </c>
      <c r="G49" s="29">
        <v>50000</v>
      </c>
      <c r="H49" s="25">
        <f t="shared" si="11"/>
        <v>250000</v>
      </c>
    </row>
    <row r="50" spans="1:8" ht="39.75" customHeight="1">
      <c r="A50" s="32" t="s">
        <v>41</v>
      </c>
      <c r="B50" s="31" t="s">
        <v>71</v>
      </c>
      <c r="C50" s="29">
        <v>150000</v>
      </c>
      <c r="D50" s="29">
        <v>150000</v>
      </c>
      <c r="E50" s="29">
        <v>150000</v>
      </c>
      <c r="F50" s="29">
        <v>150000</v>
      </c>
      <c r="G50" s="29">
        <v>150000</v>
      </c>
      <c r="H50" s="25">
        <f t="shared" si="11"/>
        <v>750000</v>
      </c>
    </row>
    <row r="53" ht="12.75">
      <c r="F53" s="15">
        <f>F9+F12+F19+F38</f>
        <v>10348000</v>
      </c>
    </row>
  </sheetData>
  <mergeCells count="9">
    <mergeCell ref="C17:H17"/>
    <mergeCell ref="H6:H7"/>
    <mergeCell ref="A2:H2"/>
    <mergeCell ref="A3:H3"/>
    <mergeCell ref="A6:A7"/>
    <mergeCell ref="B6:B7"/>
    <mergeCell ref="A4:H4"/>
    <mergeCell ref="C6:G6"/>
    <mergeCell ref="C13:H13"/>
  </mergeCells>
  <printOptions/>
  <pageMargins left="0.22" right="0.19" top="0.35" bottom="0.19" header="0.25" footer="0.17"/>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Hoa</dc:creator>
  <cp:keywords/>
  <dc:description/>
  <cp:lastModifiedBy>AutoBVT</cp:lastModifiedBy>
  <cp:lastPrinted>2020-04-07T11:49:27Z</cp:lastPrinted>
  <dcterms:created xsi:type="dcterms:W3CDTF">2001-01-09T00:45:29Z</dcterms:created>
  <dcterms:modified xsi:type="dcterms:W3CDTF">2020-04-09T12:11:39Z</dcterms:modified>
  <cp:category/>
  <cp:version/>
  <cp:contentType/>
  <cp:contentStatus/>
</cp:coreProperties>
</file>