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65" windowHeight="8235" tabRatio="712" activeTab="0"/>
  </bookViews>
  <sheets>
    <sheet name="B09CT1" sheetId="1" r:id="rId1"/>
  </sheets>
  <definedNames>
    <definedName name="_xlnm._FilterDatabase" localSheetId="0" hidden="1">'B09CT1'!$A$7:$AC$3307</definedName>
  </definedNames>
  <calcPr fullCalcOnLoad="1"/>
</workbook>
</file>

<file path=xl/comments1.xml><?xml version="1.0" encoding="utf-8"?>
<comments xmlns="http://schemas.openxmlformats.org/spreadsheetml/2006/main">
  <authors>
    <author>Admin</author>
  </authors>
  <commentList>
    <comment ref="B397"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<sst xmlns="http://schemas.openxmlformats.org/spreadsheetml/2006/main" count="15571" uniqueCount="5421">
  <si>
    <t>STT</t>
  </si>
  <si>
    <t>Mã</t>
  </si>
  <si>
    <t>Huyện, thị</t>
  </si>
  <si>
    <t>Diện tích (ha)</t>
  </si>
  <si>
    <t>Địa điểm (xã)</t>
  </si>
  <si>
    <t>Hiện 
trạng</t>
  </si>
  <si>
    <t>Tăng 
thêm</t>
  </si>
  <si>
    <t>LUA</t>
  </si>
  <si>
    <t>HNK</t>
  </si>
  <si>
    <t>CLN</t>
  </si>
  <si>
    <t>RPH</t>
  </si>
  <si>
    <t>RDD</t>
  </si>
  <si>
    <t>RSX</t>
  </si>
  <si>
    <t>NTS</t>
  </si>
  <si>
    <t>NKH</t>
  </si>
  <si>
    <t>CQP</t>
  </si>
  <si>
    <t>CAN</t>
  </si>
  <si>
    <t>SKK</t>
  </si>
  <si>
    <t>SKN</t>
  </si>
  <si>
    <t>TMD</t>
  </si>
  <si>
    <t>SKC</t>
  </si>
  <si>
    <t>SKS</t>
  </si>
  <si>
    <t>DVH</t>
  </si>
  <si>
    <t>DYT</t>
  </si>
  <si>
    <t>DGD</t>
  </si>
  <si>
    <t>DTT</t>
  </si>
  <si>
    <t>DGT</t>
  </si>
  <si>
    <t>DTL</t>
  </si>
  <si>
    <t>DNL</t>
  </si>
  <si>
    <t>DBV</t>
  </si>
  <si>
    <t>DCH</t>
  </si>
  <si>
    <t>DDT</t>
  </si>
  <si>
    <t>DRA</t>
  </si>
  <si>
    <t>ONT</t>
  </si>
  <si>
    <t>ODT</t>
  </si>
  <si>
    <t>TSC</t>
  </si>
  <si>
    <t>DTS</t>
  </si>
  <si>
    <t>TON</t>
  </si>
  <si>
    <t>NTD</t>
  </si>
  <si>
    <t>SKX</t>
  </si>
  <si>
    <t>DSH</t>
  </si>
  <si>
    <t>DKV</t>
  </si>
  <si>
    <t>TIN</t>
  </si>
  <si>
    <t>DCK</t>
  </si>
  <si>
    <t>I</t>
  </si>
  <si>
    <t>Đất quốc phòng</t>
  </si>
  <si>
    <t>1.6</t>
  </si>
  <si>
    <t>3.1</t>
  </si>
  <si>
    <t>3.2</t>
  </si>
  <si>
    <t>II</t>
  </si>
  <si>
    <t>Đất an ninh</t>
  </si>
  <si>
    <t>2.10</t>
  </si>
  <si>
    <t>III</t>
  </si>
  <si>
    <t>Đất khu công nghiệp</t>
  </si>
  <si>
    <t>2.4</t>
  </si>
  <si>
    <t>2.1</t>
  </si>
  <si>
    <t>2.8</t>
  </si>
  <si>
    <t>2.9</t>
  </si>
  <si>
    <t>IV</t>
  </si>
  <si>
    <t>Đất cụm công nghiệp</t>
  </si>
  <si>
    <t>V</t>
  </si>
  <si>
    <t>Đất thương mại, dịch vụ</t>
  </si>
  <si>
    <t>1.8</t>
  </si>
  <si>
    <t>2.2</t>
  </si>
  <si>
    <t>Đất cơ sở sản xuất phi nông nghiệp</t>
  </si>
  <si>
    <t>VI</t>
  </si>
  <si>
    <t>Đất sử dụng cho hoạt động khoáng sản</t>
  </si>
  <si>
    <t>Đất xây dựng cơ sở văn hóa</t>
  </si>
  <si>
    <t>Đất xây dựng cơ sở y tế</t>
  </si>
  <si>
    <t>Đất xây dựng cơ sở giáo dục-đào tạo</t>
  </si>
  <si>
    <t>Đất xây dựng cơ sở thể dục - thể thao</t>
  </si>
  <si>
    <t>4.1</t>
  </si>
  <si>
    <t>4.2</t>
  </si>
  <si>
    <t>5.8</t>
  </si>
  <si>
    <t>5.9</t>
  </si>
  <si>
    <t>Đất giao thông</t>
  </si>
  <si>
    <t>6.1</t>
  </si>
  <si>
    <t>6.2</t>
  </si>
  <si>
    <t>6.3</t>
  </si>
  <si>
    <t>6.4</t>
  </si>
  <si>
    <t>10.1</t>
  </si>
  <si>
    <t>10.2</t>
  </si>
  <si>
    <t>10.3</t>
  </si>
  <si>
    <t>10.4</t>
  </si>
  <si>
    <t>Đất thủy lợi</t>
  </si>
  <si>
    <t>8.5</t>
  </si>
  <si>
    <t>8.6</t>
  </si>
  <si>
    <t>8.7</t>
  </si>
  <si>
    <t>8.8</t>
  </si>
  <si>
    <t>8.9</t>
  </si>
  <si>
    <t>Đất công trình bưu chính viễn thông</t>
  </si>
  <si>
    <t>Đất chợ</t>
  </si>
  <si>
    <t>VIII</t>
  </si>
  <si>
    <t>Đất có di tích, lịch sử - văn hóa</t>
  </si>
  <si>
    <t>IX</t>
  </si>
  <si>
    <t>Đất bãi thải, xử lý chất thải</t>
  </si>
  <si>
    <t>X</t>
  </si>
  <si>
    <t>Đất ở tại nông thôn</t>
  </si>
  <si>
    <t>XI</t>
  </si>
  <si>
    <t>XII</t>
  </si>
  <si>
    <t>Đất xây dựng trụ sở cơ quan</t>
  </si>
  <si>
    <t>XIII</t>
  </si>
  <si>
    <t>Đất xây dựng trụ sở của tổ chức sự nghiệp</t>
  </si>
  <si>
    <t>Đất cơ sở tôn giáo</t>
  </si>
  <si>
    <t>Đất làm nghĩa trang, nghĩa địa, nhà tang lễ, nhà hỏa táng</t>
  </si>
  <si>
    <t>1.2</t>
  </si>
  <si>
    <t>XVI</t>
  </si>
  <si>
    <t>Đất sản xuất vật liệu xây dựng, làm đồ gốm</t>
  </si>
  <si>
    <t>2.3</t>
  </si>
  <si>
    <t>Đất khu vui chơi, giải trí công cộng</t>
  </si>
  <si>
    <t>Đất cơ sở tín ngưỡng</t>
  </si>
  <si>
    <t>Đất trồng cây hàng năm khác</t>
  </si>
  <si>
    <t>Đất trồng cây lâu năm</t>
  </si>
  <si>
    <t>Đất rừng phòng hộ</t>
  </si>
  <si>
    <t>Đất rừng đặc dụng</t>
  </si>
  <si>
    <t>Đất rừng sản xuất</t>
  </si>
  <si>
    <t>1.7</t>
  </si>
  <si>
    <t>Đất nuôi trồng thuỷ sản</t>
  </si>
  <si>
    <t>Đất nông nghiệp khác</t>
  </si>
  <si>
    <t>1.1</t>
  </si>
  <si>
    <t>Đất trồng lúa</t>
  </si>
  <si>
    <t>1.3</t>
  </si>
  <si>
    <t>1.4</t>
  </si>
  <si>
    <t>1.5</t>
  </si>
  <si>
    <t>Đất nuôi trồng thủy sản</t>
  </si>
  <si>
    <t>1.9</t>
  </si>
  <si>
    <t>2.5</t>
  </si>
  <si>
    <t>2.6</t>
  </si>
  <si>
    <t>2.7</t>
  </si>
  <si>
    <t>2.9.1</t>
  </si>
  <si>
    <t>2.9.2</t>
  </si>
  <si>
    <t>2.9.6</t>
  </si>
  <si>
    <t>2.9.7</t>
  </si>
  <si>
    <t>2.11</t>
  </si>
  <si>
    <t>2.12</t>
  </si>
  <si>
    <t>2.13</t>
  </si>
  <si>
    <t>2.14</t>
  </si>
  <si>
    <t>2.15</t>
  </si>
  <si>
    <t>2.16</t>
  </si>
  <si>
    <t>2.17</t>
  </si>
  <si>
    <t>2.18</t>
  </si>
  <si>
    <t>2.19</t>
  </si>
  <si>
    <t>2.20</t>
  </si>
  <si>
    <t>2.21</t>
  </si>
  <si>
    <t>1.10</t>
  </si>
  <si>
    <t>1.11</t>
  </si>
  <si>
    <t>1.12</t>
  </si>
  <si>
    <t>1.13</t>
  </si>
  <si>
    <t>1.14</t>
  </si>
  <si>
    <t>1.15</t>
  </si>
  <si>
    <t>1.16</t>
  </si>
  <si>
    <t>5.2</t>
  </si>
  <si>
    <t>5.3</t>
  </si>
  <si>
    <t>7.1</t>
  </si>
  <si>
    <t>8.3</t>
  </si>
  <si>
    <t>Các xã</t>
  </si>
  <si>
    <t>Xây dựng trụ sở UBND xã</t>
  </si>
  <si>
    <t>4.3</t>
  </si>
  <si>
    <t>7.2</t>
  </si>
  <si>
    <t>9.4</t>
  </si>
  <si>
    <t>5.1</t>
  </si>
  <si>
    <t>5.11</t>
  </si>
  <si>
    <t>7.7</t>
  </si>
  <si>
    <t>9.6</t>
  </si>
  <si>
    <t>9.7</t>
  </si>
  <si>
    <t>6.5</t>
  </si>
  <si>
    <t>6.6</t>
  </si>
  <si>
    <t>6.7</t>
  </si>
  <si>
    <t>7.3</t>
  </si>
  <si>
    <t>7.4</t>
  </si>
  <si>
    <t>7.5</t>
  </si>
  <si>
    <t>7.6</t>
  </si>
  <si>
    <t>7.8</t>
  </si>
  <si>
    <t>7.9</t>
  </si>
  <si>
    <t>4.4</t>
  </si>
  <si>
    <t>5.7</t>
  </si>
  <si>
    <t>4.5</t>
  </si>
  <si>
    <t>9.5</t>
  </si>
  <si>
    <t>5.4</t>
  </si>
  <si>
    <t>5.5</t>
  </si>
  <si>
    <t>5.6</t>
  </si>
  <si>
    <t>Toàn huyện</t>
  </si>
  <si>
    <t>9.1</t>
  </si>
  <si>
    <t>9.2</t>
  </si>
  <si>
    <t>9.3</t>
  </si>
  <si>
    <t>5.10</t>
  </si>
  <si>
    <t>5.12</t>
  </si>
  <si>
    <t>2.8.1</t>
  </si>
  <si>
    <t>2.8.2</t>
  </si>
  <si>
    <t>8.1</t>
  </si>
  <si>
    <t>8.2</t>
  </si>
  <si>
    <t>8.4</t>
  </si>
  <si>
    <t>2.8.3</t>
  </si>
  <si>
    <t>2.8.4</t>
  </si>
  <si>
    <t>Trung Sơn</t>
  </si>
  <si>
    <t>9.8</t>
  </si>
  <si>
    <t>Đất sinh hoạt cộng đồng</t>
  </si>
  <si>
    <t>7.24</t>
  </si>
  <si>
    <t>7.25</t>
  </si>
  <si>
    <t>Thành phố Đông Hà</t>
  </si>
  <si>
    <t>Thị xã Quảng Trị</t>
  </si>
  <si>
    <t>Huyện Vĩnh Linh</t>
  </si>
  <si>
    <t>Huyện Hướng Hóa</t>
  </si>
  <si>
    <t>Huyện Gio Linh</t>
  </si>
  <si>
    <t>Huyện Cam Lộ</t>
  </si>
  <si>
    <t>Huyện Triệu Phong</t>
  </si>
  <si>
    <t>Huyện Hải Lăng</t>
  </si>
  <si>
    <t>Gio Quang</t>
  </si>
  <si>
    <t>Gio Châu</t>
  </si>
  <si>
    <t>Xã Vĩnh Long</t>
  </si>
  <si>
    <t>Xã Vĩnh Chấp</t>
  </si>
  <si>
    <t xml:space="preserve"> Đất công trình năng lượng</t>
  </si>
  <si>
    <t>Xây dựng ban Ban chỉ huy quân sự thành phố Đông Hà</t>
  </si>
  <si>
    <t>Khu phố 7 phường 3</t>
  </si>
  <si>
    <t>Phường 1</t>
  </si>
  <si>
    <t>Phường 2</t>
  </si>
  <si>
    <t>Phường 3</t>
  </si>
  <si>
    <t>Phường 4</t>
  </si>
  <si>
    <t>Phường Đông Thanh</t>
  </si>
  <si>
    <t>Phường Đông Giang</t>
  </si>
  <si>
    <t>Quy hoạch, mở rộng cụm công nghiệp Phường 4</t>
  </si>
  <si>
    <t>Quy hoạch đất thương mại, dịch vụ dọc quốc lộ 9D</t>
  </si>
  <si>
    <t>Phường Đông Lương</t>
  </si>
  <si>
    <t>Quy hoạch cụm thương mại - dịch vụ dọc đường Bà Triệu</t>
  </si>
  <si>
    <t>Đất TM KDC Tây Trì</t>
  </si>
  <si>
    <t>Quy hoạch đất thương mại dịch vụ công viên hồ Khe Sắn (tổng diện tích 6 ha)</t>
  </si>
  <si>
    <t xml:space="preserve">Quy hoạch khu sinh thái Hồ Mếc </t>
  </si>
  <si>
    <t>Quy hoạch đất thương mai, dịch vụ KDC Đông Kênh N2</t>
  </si>
  <si>
    <t>Quy hoạch đất thương mại, dịch vụ dọc 2 bên bờ sông Hiếu</t>
  </si>
  <si>
    <t>Đông Giang</t>
  </si>
  <si>
    <t>Quy hoạch đất thương mại dịch vụ công viên sinh thái hồ Khê Mây</t>
  </si>
  <si>
    <t>Quy hoạch đất thương mại dịch vụ khu du lịch hồ Khe Lấp</t>
  </si>
  <si>
    <t>Quy hoạch đất thương mại dịch vụ lâm viên hồ Km6</t>
  </si>
  <si>
    <t>Quy hoạch đất thương mại dịch vụ  Lâm viên Cọ Dầu - Trung Chỉ</t>
  </si>
  <si>
    <t>Phường 5</t>
  </si>
  <si>
    <t>Phường Đông Lễ</t>
  </si>
  <si>
    <t>Quy hoạch đất thương mại, dịch KĐT phía Đông thành phố</t>
  </si>
  <si>
    <t>Quy hoạch đất thương mại, dịch KDC phía Đông đường Lê Lợi</t>
  </si>
  <si>
    <t>Quy hoạch khu du lịch sinh thái vùng đuồi Vĩnh Phước</t>
  </si>
  <si>
    <t>Quy hoạch đất sản xuất kinh doanh dọc trục quốc lộ 9D</t>
  </si>
  <si>
    <t>Phương 4</t>
  </si>
  <si>
    <t>Bến thuyền du lịch (khu di tích cảng quân sự Đông Hà)</t>
  </si>
  <si>
    <t>Hoàn thiện hệ thống thoát nước ADB (đấu nối cầu bản đường Trường Chinh; đường Lê Văn Hưu đến Cầu Vượt; đường Hùng Vương đến Kiệt 17 Lê Thế Hiếu)</t>
  </si>
  <si>
    <t>Hồ KM6</t>
  </si>
  <si>
    <t>Xử lý sạt lỡ khẩn cấp bờ sông Hiếu thuộc địa bàn phường Đông Giang, thành phố Đông Hà</t>
  </si>
  <si>
    <t>phường Đông Giang</t>
  </si>
  <si>
    <t>Kè chống sạt lở khẩn cấp bờ sông Thạch Hãn</t>
  </si>
  <si>
    <t>Hệ thống thoát nước tiêu úng cho vùng sản xuất lúa phía Tây đường sắt Bắc Nam thuộc khu phố 4, phường Đông Thanh</t>
  </si>
  <si>
    <t>Dự án đập ngăn mặn sông Hiếu, tỉnh Quảng Trị</t>
  </si>
  <si>
    <t>Kè 2 bên bờ sông Hiếu</t>
  </si>
  <si>
    <t>Kè chống xói lở hai bờ sông Hiếu thành phố Đông Hà (giai đoạn 2)</t>
  </si>
  <si>
    <t>Phường 1,2, 3, 4, Đông Thanh, Đông Giang, Đông Lễ</t>
  </si>
  <si>
    <t>Hệ thống thu gom thoát nước trên địa bàn phường 4 dọc quốc lộ 9 về sông hiếu</t>
  </si>
  <si>
    <t xml:space="preserve">Kè sông Vĩnh Phước </t>
  </si>
  <si>
    <t>Quy hoạch kênh tiêu úng Đông Lương, Đông Lễ</t>
  </si>
  <si>
    <t>Phường Đông Lễ, Đông Lương</t>
  </si>
  <si>
    <t xml:space="preserve">Quy hoạch Nhà văn hóa khu dân cư mới Phường </t>
  </si>
  <si>
    <t>Quy hoạch Nhà văn hóa khu phố 8</t>
  </si>
  <si>
    <t>Quy hoạch Nhà văn hóa Khu phố 2</t>
  </si>
  <si>
    <t>Nhà văn hóa khu phố 3,4</t>
  </si>
  <si>
    <t>Nhà văn hóa khu phố 2,4</t>
  </si>
  <si>
    <t>Quy hoạch mới nhà văn hoá khu phố 3 (khu vực trường mầm non cũ)</t>
  </si>
  <si>
    <t>Nhà văn hóa khu phố 1</t>
  </si>
  <si>
    <t>Nhà văn hóa Khu phố 4</t>
  </si>
  <si>
    <t>Quy hoạch mới nhà văn hoá khu phố 2 mới</t>
  </si>
  <si>
    <t>Quy hoạch Quảng trường và Bến thả hòa, điểm lưu trú Khu vực nghĩa Trang Liệt sỹ QG Đường 9</t>
  </si>
  <si>
    <t>Công viên mini, cụm pano trang trí cửa ngõ thành phố Đông Hà</t>
  </si>
  <si>
    <t>Nhà văn hóa khu phố 6</t>
  </si>
  <si>
    <t>Quy hoạch Màn hình LED hoặc Pano trước nhà văn hóa trung tâm phường</t>
  </si>
  <si>
    <t>Quy hoạch Màn hình Led, cụm biểu tượng ở cửa ngõ phía Nam và phía Bắc vào thành phố</t>
  </si>
  <si>
    <t>Quy hoạch Khu vực Nam cầu bắc qua sông Hiếu</t>
  </si>
  <si>
    <t>Quy hoạch Khu thiết chế văn hóa</t>
  </si>
  <si>
    <t>Quy hoạch nhà văn hóa Khu phố Đại Áng</t>
  </si>
  <si>
    <t>Quy hoạch Hội trường khu phố 2</t>
  </si>
  <si>
    <t>Xây dựng Trường THCS Nguyễn Trãi</t>
  </si>
  <si>
    <t>Mở rộng trường mầm non Hướng Dương, Khu phố 1</t>
  </si>
  <si>
    <t>Mở rộng trường tiểu học Nguyễn Bá Ngọc</t>
  </si>
  <si>
    <t>Mở rông trường mầm non tuổi thơ</t>
  </si>
  <si>
    <t>Mở rộng trường mầm non phường 2</t>
  </si>
  <si>
    <t>Mở rộng trường TH-THCS phường 3 (khu 6)</t>
  </si>
  <si>
    <t xml:space="preserve">Phường 3 </t>
  </si>
  <si>
    <t>Mở rộng trường TH-THCS phường 4 (khu 6)</t>
  </si>
  <si>
    <t xml:space="preserve">Phường 4 </t>
  </si>
  <si>
    <t>Mở rộng Trường mầm non Phường 4</t>
  </si>
  <si>
    <t>Mở rộng trường mầm non Hương Sen (Trung tâm)_khu 9</t>
  </si>
  <si>
    <t>Mở rộng trường mầm non Hương Sen (khu lẻ)_khu 8</t>
  </si>
  <si>
    <t>Mở rộng trường tiểu học Hòa Bình_khu 8</t>
  </si>
  <si>
    <t>Xây dựng trường trung cấp Chính trị Tỉnh</t>
  </si>
  <si>
    <t>Trung tâm bồi dưỡng chính trị thành phố Đông Hà</t>
  </si>
  <si>
    <t>Xây dựng trường học trong KĐT sông Hiếu giai đoạn 2</t>
  </si>
  <si>
    <t>Mở rộng trường THCS Hiếu Giang (mới)_KVB khu 1</t>
  </si>
  <si>
    <t>Trường mầm non Đông Thanh 2</t>
  </si>
  <si>
    <t>Trường tiểu học Đông Thanh 2</t>
  </si>
  <si>
    <t>Mở rộng trường tiểu học Đông Thanh</t>
  </si>
  <si>
    <t>Quy hoạch trường mầm non Đông Thanh 2 (KDC khu phố 3)</t>
  </si>
  <si>
    <t>Mở rộng trường THCS Đông Lễ</t>
  </si>
  <si>
    <t>Mở rộng trường mầm non Đông Lương (khu lẻ)_khu Lai Phước</t>
  </si>
  <si>
    <t>Mở rộng trường mầm non Đông Lương (khu lẻ)_khu Vĩnh Phước</t>
  </si>
  <si>
    <t xml:space="preserve">Quy hoạch trường TH Lê Thánh Tông </t>
  </si>
  <si>
    <t>Phương Đông Lương</t>
  </si>
  <si>
    <t>Quy hoạch trường mầm non Họa My</t>
  </si>
  <si>
    <t>Quy hoạch trường THCS Triệu Thị Trinh</t>
  </si>
  <si>
    <t>Xây dựng, mở rộng sân tập thể thao cho nhiều môn khu Tây Trì</t>
  </si>
  <si>
    <t>Quy hoạch, mở rộng sân tập thể thao cho nhiều môn</t>
  </si>
  <si>
    <t>Quy hoạch sân thể thao đa năng</t>
  </si>
  <si>
    <t>Quy hoạch sân tập golf (KDC Nguyễn Du - Trần Bình Trọng)</t>
  </si>
  <si>
    <t>Quy hoạch, mở rộng sân tập thể thao cho nhiều môn (KDC khu phố 3)</t>
  </si>
  <si>
    <t>Quy hoạch sân thể thao khu phố 3</t>
  </si>
  <si>
    <t>Quy hoạch sân thể thao khu phố 4</t>
  </si>
  <si>
    <t>Quy hoạch sân thể thao khu phố 5</t>
  </si>
  <si>
    <t>Quy hoạch năng lượng, nông nghiệp sạch</t>
  </si>
  <si>
    <t>Trạm biến áp 110Kv Cam lộ và đầu nối</t>
  </si>
  <si>
    <t>Đường dây 500kv Quảng Trạch - Dóc Sỏi</t>
  </si>
  <si>
    <t xml:space="preserve">Các phường </t>
  </si>
  <si>
    <t>Cải tạo và phát triển lưới điện trung áp khu Tây Trì</t>
  </si>
  <si>
    <t>Quy hoạch chợ khu phố 7</t>
  </si>
  <si>
    <t>Quy hoạch chợ nông sản phía Đông (HTX Phú Lễ Khu phố 7)</t>
  </si>
  <si>
    <t>Quy hoạch chợ KDC đường Hàn Thuyên</t>
  </si>
  <si>
    <t>Mở rộng khuôn viên chợ trên đất khuôn viên UBND phường</t>
  </si>
  <si>
    <t>Quy hoạch chợ nông sản phía Tây (Thiết Tràng)</t>
  </si>
  <si>
    <t>Quy hoạch chợ Nam Đông Hà</t>
  </si>
  <si>
    <t>Xây dựng bia di tích Cầu sắt xóm đò và địa điểm tổ chức lễ thả hoa</t>
  </si>
  <si>
    <t>Quy hoạch khu di tích quốc gia đặc biệt cảng quân sự Đông Hà</t>
  </si>
  <si>
    <t>Mở rộng di tích ngã ba Gia Độ</t>
  </si>
  <si>
    <t>Di tích xóm Đồng Hoang</t>
  </si>
  <si>
    <t>Quy hoạch khudi tích lịch sử đình làng Trung Chỉ</t>
  </si>
  <si>
    <t>Quy hoạch khu di tích lịch sử nhà ông Nguyễn Khuyến</t>
  </si>
  <si>
    <t>Niệm phật đường Đông Lai</t>
  </si>
  <si>
    <t>Tịnh thất Kiều Đàm</t>
  </si>
  <si>
    <t>Khu dân cư mới Phường 1</t>
  </si>
  <si>
    <t>Khu dân cư phố Tây Trì, Phường 1 (Tổng diện tích là 11,05 ha)</t>
  </si>
  <si>
    <t xml:space="preserve">Khu đô thị phía Đông đường Thành Cổ </t>
  </si>
  <si>
    <t>XD CSHT Khu dân cư Cồn Cỏ giai đoạn 2,3 (Tổng diện tích 7,00 ha, trong đó đất ở là 5,40 ha)</t>
  </si>
  <si>
    <t>Xây dựng hạ tầngKDC đường Đặng Dung, giai đoạn 4 (Tổng diện tích KDC là 3 ha, trong đó đất ở là 2 ha)</t>
  </si>
  <si>
    <t>Xây dựng hạ tầng KDC Đông kênh N2 đoạn đường từ Lê Thế Tiết đến đường Đoàn Thị Điểm</t>
  </si>
  <si>
    <t>Xây dựng CSHT khu dân cư dãy 2 đường Khóa Bảo và đường Thành Cổ</t>
  </si>
  <si>
    <t>Xây dựng CSHT khu dân cư phía Tây đường Kháo Bảo (giai đoạn 2)</t>
  </si>
  <si>
    <t>Xây dựng CSHT khu Tái định cư Phường 3</t>
  </si>
  <si>
    <t>Xây dựng CSHT KDC đường Bà Triệu</t>
  </si>
  <si>
    <t>XDCSH Khu dân cư Đồng Soi</t>
  </si>
  <si>
    <t>XDCSH Khu dân cư thương binh cũ</t>
  </si>
  <si>
    <t>Xây dựng hạ tầng KDC  đường Khóa Bảo - Thành Cổ (Tổng diện tích KDC là 7 ha, trong đất ở là 5,2 ha)</t>
  </si>
  <si>
    <t>Đấu giá quỹ đất xen kẹt chưa sử dụng trong các KDC</t>
  </si>
  <si>
    <t>Đấu giá nhà văn hóa khu phố 1 cũ</t>
  </si>
  <si>
    <t>Đấu giá đất ở Nhà văn hoá khu phố 2 cũ</t>
  </si>
  <si>
    <t>Đấu giá khu đất giữa C.Ty CP An Phú và C.Ty TNHH Hà Giang</t>
  </si>
  <si>
    <t>Quy hoạch các khu chức năng đô thị dọc hai bên bờ sông Hiếu thuộc địa  bàn phường 4 (Tổng diện tích toàn khu là 10 ha, trong đó đất ở là 2,5 ha).</t>
  </si>
  <si>
    <t>Hoàn thiện CSHT các lô đất lẻ nằm xen kẽ trong khu dân cư để khai thác sử dụng</t>
  </si>
  <si>
    <t>Xây dựng hạ tầng KDC phía Tây làng Hòa Bình (Khu phố 8)</t>
  </si>
  <si>
    <t>Quy hoạch KDC Khu phố 7 (hồ Trung Chỉ)</t>
  </si>
  <si>
    <t xml:space="preserve">Khu đô thị Bắc sông Hiếu Giai đoạn 2 (Tổng diện tích KĐT giai đoạnh 2 là 102,55 ha) </t>
  </si>
  <si>
    <t>Khu đô thị Bắc sông Hiếu Giai đoạn 1 (Tổng diện tích KĐT giai đoạn 1 là 46 ha).</t>
  </si>
  <si>
    <t>Quy hoạch mở rộng KDC khu phố 3 (Khu phố 5 cũ) có tổng diện tích 8 ha, trong đó đất ở là 2.73 ha</t>
  </si>
  <si>
    <t>Quy hoạch KDC 2 bên đường Lê Thánh Tông (Tổng diện tích KDC  là 7 ha, trong đó đất ở là 3,5 ha)</t>
  </si>
  <si>
    <t>Quy hoạch KDC Cồn Môn</t>
  </si>
  <si>
    <t>Quy hoạch KĐT Nghĩa An (Phía Bắc đập ngăn mặn)</t>
  </si>
  <si>
    <t>XD CSHT khu dân cư đường Thanh Niên (giai đoạn 2)</t>
  </si>
  <si>
    <t xml:space="preserve">Phường Đông Giang </t>
  </si>
  <si>
    <t>Xây dựng CSHT mở rộng khu dân cư đường Thanh Niên</t>
  </si>
  <si>
    <t>Xây dựng CSHT KDC đường Thanh Niên (giai đoạn 3)</t>
  </si>
  <si>
    <t>XD CSHT Khu dân cư tuyến đường dọc số 3 giao tuyến quy hoạch số 4 thuộc khu tái định cư đường Trần Nguyên Hãn</t>
  </si>
  <si>
    <t>Quy hoạch KĐT Thượng Nghĩa (Tuyến đường 47m nối từ đường Thanh Niên đế đường tránh QL1A phía Đông thành phố)</t>
  </si>
  <si>
    <t>Quy hoạch KDC vùng Mã Cửa + Trốc Bàu</t>
  </si>
  <si>
    <t>Quy hoạch KDC vùng Đạc (Khu phố 2)</t>
  </si>
  <si>
    <t>Quy hoạch KDC vùng Choi (Khu phố 3)</t>
  </si>
  <si>
    <t>Xây dựng CSHT KDC khu phố 1A, phường Đông Lễ</t>
  </si>
  <si>
    <t>Khu dân cư hai bên đường Hà Thuyên (Tổng diện tích là 12 ha)</t>
  </si>
  <si>
    <t>Xây dựng hạ tầng KDC 2 bên đường Tuệ Tĩnh (tổng diện tích là 2 ha, trong đó đất ở là 1 ha)</t>
  </si>
  <si>
    <t>Quy hoạch KDC hai bên đường Nguyễn Biểu</t>
  </si>
  <si>
    <t>Quy hoạch khu Thương mai - dịch vụ và KDC phía Tây bến xe Đông Hà</t>
  </si>
  <si>
    <t>Quy hoạch KĐT phía Đông thành phố Đông Hà (Tổng diện tích KĐT là 388,40 ha, trong đó đất ở 195 ha, bao gồm 70,95 ha đất ở cũ và 10,50 ha quy hoạch các KDC khác)</t>
  </si>
  <si>
    <t>Khu nhà ở kết hợp nhà ở xã hội, Khu công nghiệp Nam Đông Hà</t>
  </si>
  <si>
    <t>Xây dựng KĐT Thuận Châu, thành phố Đông Hà (Tổng diện tích là 28 ha)</t>
  </si>
  <si>
    <t>phường Đông Lương</t>
  </si>
  <si>
    <t>Khu đô thị Tân Vĩnh (phần tái cơ cấu của dự án Khu đô thị Nam Đông Hà GĐ3)</t>
  </si>
  <si>
    <t>Xây dựng CSHT khu đất lẻ (thửa số 03, tờ bản đồ số 03), phường Đông Lương</t>
  </si>
  <si>
    <t>Quy hoạch KDC Tây đương Hùng Vương giáp cầu Vĩnh Phước (Tổng diện tích là 10 ha, trong đó đất ở là 6,25 ha).</t>
  </si>
  <si>
    <t>Quy hoạch KDC phía Bắc đường Lai Phước - Tân Vĩnh (vùng Bàu), Tổng diện tích KDC là 5 ha, trong đó đất ở là 3,5 ha</t>
  </si>
  <si>
    <t>Quy hoạch khu ở Nam Quốc lộ 9</t>
  </si>
  <si>
    <t>Quy hoạch KDC Trung Chỉ + Đại Áng</t>
  </si>
  <si>
    <t>Đấu giá khu đất giữa trạm điện 110KV và Trường trung cấp Y tế Quảng Trị</t>
  </si>
  <si>
    <t>Quy hoạch công viên, cây xanh khu dân cư mới Phường 1</t>
  </si>
  <si>
    <t>Quy hoạch công viên, cây xanh KĐT Đông Thành Cổ</t>
  </si>
  <si>
    <t>Quy hoạch công viên, cây xanh (di dời toàn bộ mộ lẻ trong KDC ra nghĩa trang thành phố)</t>
  </si>
  <si>
    <t>Quy hoạch vườn hoa trung tâm</t>
  </si>
  <si>
    <t>Cây xanh, thể thao Khu dân cư Cồn Cỏ, giai đoạn 2</t>
  </si>
  <si>
    <t>Cây xanh, thể thao Khu dân cư Cồn Cỏ, giai đoạn 3</t>
  </si>
  <si>
    <t xml:space="preserve">Quy hoạch vườn hoa từ kiệt 42 Lương Ngọc Quyến đến Kiệt 317 </t>
  </si>
  <si>
    <t>Quy hoạch vườn hoa đường Nguyễn Trung Trực</t>
  </si>
  <si>
    <t>Quy hoạch Lâm viên sinh thái hồ Khe Lấp, diện tích 20 ha</t>
  </si>
  <si>
    <t>Quy hoạch công viên dọc bờ sông Hiếu Phường 4</t>
  </si>
  <si>
    <t>Quy hoạch công viên cây xanh cạnh trạm y tế mới</t>
  </si>
  <si>
    <t>Quy hoạch lâm viên sinh thái hồ Km6, diện tích 15 ha</t>
  </si>
  <si>
    <t>Quy hoạch Cồn nổi trên sông Hiếu</t>
  </si>
  <si>
    <t>Quy hoạch công viên đường Hùng Vương (khu đất cách ly giữa đường Hùng Vương và Khu Công nghiệp Nam Đông Hà)</t>
  </si>
  <si>
    <t>Quy hoạch công viên Tân Vĩnh (đất cách ly đường dây 110kW thuộc Khu đô thị Nam Đông Hà giai đoạn 3)</t>
  </si>
  <si>
    <t>Quy hoạch công viên Phía Tây bệnh viện tỉnh</t>
  </si>
  <si>
    <t>Quy hoạch công viên Lê Lợi giao Đoàn Hữu Trưng</t>
  </si>
  <si>
    <t>Quy hoạch công viên cây xanh, công cộng trong KDC phía Đông đường Lê Lợi</t>
  </si>
  <si>
    <t>Quy hoạch công viên cây xanh, công cộng trong KĐT sinh thái Nam Đông Hà</t>
  </si>
  <si>
    <t>Quy hoạch công viên cây xanh, công cộng trong KĐT Thuận Châu</t>
  </si>
  <si>
    <t>Quy hoạch công viên cây xanh, công cộng trong KĐT, TM-DV Nam Đông Hà</t>
  </si>
  <si>
    <t>Hội trường hợp tác xã Đại Áng</t>
  </si>
  <si>
    <t>Nhà phòng chống bão lụt, kết hợp sinh hoạt cộng đồng</t>
  </si>
  <si>
    <t>Nhà phòng chống bão lụt, kết hợp sinh hoạt cộng đồng KP 5</t>
  </si>
  <si>
    <t>Quy hoạch khu nghĩa trang (KĐT sông Hiếu giai đoạn 2)</t>
  </si>
  <si>
    <t>Mở rộng nghĩa trang nhân dân thành phố giai đoạn 1</t>
  </si>
  <si>
    <t>Mở rộng nghĩa trang nhân dân thành phố tại phường 3</t>
  </si>
  <si>
    <t>Nghĩa trang phục vụ di dời mộ Bắc Sông Hiếu</t>
  </si>
  <si>
    <t>Quy hoạch vùng trồng màu</t>
  </si>
  <si>
    <t>Quy hoạch vùng trồng hoa (Tổng diện tích là 7,18 ha, trong đó diện tích trồng hoa là 3,46 ha)</t>
  </si>
  <si>
    <t>Quy hoạch vùng trồng hoa Vĩnh Phước</t>
  </si>
  <si>
    <t>Quy hoạch vùng nuôi trồng thủy sản Khe Lấp</t>
  </si>
  <si>
    <t>Phát triển nuôi trồng thủy sản (Khu phố 5)</t>
  </si>
  <si>
    <t>Quy hoạch nuôi cá nước ngọt (Vùng Lác)</t>
  </si>
  <si>
    <t>Quy hoạch nuôi cá nước ngọt (Cửa Chùa)</t>
  </si>
  <si>
    <t>Quy hoạch vùng nuôi tôm nước lợ</t>
  </si>
  <si>
    <t>Quy hoạch vùng nuôi trồng thủy sản Kkhu vực Vĩnh Phước</t>
  </si>
  <si>
    <t>Quy hoạch khu trang trại chăn nuôi trồng trọt (Khu vực hồ Khe Lấp)</t>
  </si>
  <si>
    <t>Quy hoạch nuôi chim yến</t>
  </si>
  <si>
    <t xml:space="preserve">CMĐ Đất trồng rừng sang cây lâu năm </t>
  </si>
  <si>
    <t>Phường An Đôn</t>
  </si>
  <si>
    <t xml:space="preserve">CMĐ Đất trồng rừng sang cây lâu năm (Khu vực TĐC Cây Trâm) </t>
  </si>
  <si>
    <t>Xã Hải Lệ</t>
  </si>
  <si>
    <t>Thao trường huấn luyện BCH QS thị xã</t>
  </si>
  <si>
    <t>Trụ sở Công an xã Hải Lệ</t>
  </si>
  <si>
    <t>Cụm Công nghiệp Hải Lệ</t>
  </si>
  <si>
    <t>Điểm dịch vụ trao đổi nông sản</t>
  </si>
  <si>
    <t>Khu dịch vụ - Du lịch bờ nam sông Thạch Hãn</t>
  </si>
  <si>
    <t>CMĐ Sân vận động thị xã sang đất TMDV</t>
  </si>
  <si>
    <t>CMĐ Đất văn hóa trong TT Hoài Niệm sang đất TMDV</t>
  </si>
  <si>
    <t>CMĐ Khu đất Quốc phòng chuyển sang đất TMDV (QP trả ra)</t>
  </si>
  <si>
    <t>5.13</t>
  </si>
  <si>
    <t>5.14</t>
  </si>
  <si>
    <t xml:space="preserve">QH khu TMDV xã Hải Lệ </t>
  </si>
  <si>
    <t>Nhà máy nước thị xã</t>
  </si>
  <si>
    <t>Nhà Văn Hóa - Sinh hoạt CĐ Làng Thạch Hãn</t>
  </si>
  <si>
    <t>QH Không gian xanh 2 bên sông Thạch Hãn - phường An Đôn</t>
  </si>
  <si>
    <t>QH Không gian xanh 2 bên sông Thạch Hãn - xã Hải Lệ</t>
  </si>
  <si>
    <t>QH Trung tâm văn hóa phường 3</t>
  </si>
  <si>
    <t>Cải tạo xuất tuyến 477 E4 đi Thành Cổ</t>
  </si>
  <si>
    <t>Xây dựng các mạch vòng lưới điện trung áp tỉnh Quảng Trị năm 2021</t>
  </si>
  <si>
    <t>Cấy TBA và hoàn thiện LĐHA (Khu vực Thành Cổ)</t>
  </si>
  <si>
    <t>Cải tạo XT482 Hội Yên (từ VT01 đến Văn Phong) - Trục liên lạc Mỹ Thủy - 471 Thành Cổ</t>
  </si>
  <si>
    <t>Mở rộng trường THPT thị xã (phía tây đường Nguyễn Trường Tộ)</t>
  </si>
  <si>
    <t>Sân thể thao Phường 2</t>
  </si>
  <si>
    <t xml:space="preserve">Sân thể thao An Đôn </t>
  </si>
  <si>
    <t>11.1</t>
  </si>
  <si>
    <t>11.2</t>
  </si>
  <si>
    <t>11.3</t>
  </si>
  <si>
    <t>11.4</t>
  </si>
  <si>
    <t>11.5</t>
  </si>
  <si>
    <t>11.6</t>
  </si>
  <si>
    <t>11.7</t>
  </si>
  <si>
    <t>11.8</t>
  </si>
  <si>
    <t>12.1</t>
  </si>
  <si>
    <t xml:space="preserve">Kè Ba Bến </t>
  </si>
  <si>
    <t>12.2</t>
  </si>
  <si>
    <t xml:space="preserve">Kè An Đôn </t>
  </si>
  <si>
    <t>12.3</t>
  </si>
  <si>
    <t>12.4</t>
  </si>
  <si>
    <t>Công trình Kênh tiêu Như Lệ, xã Hải Lệ, Thị xã Quảng Trị thuộc dự án Hệ thống tưới tiêu phục vụ sản xuất nông nghiệp tỉnh Quảng Trị.</t>
  </si>
  <si>
    <t>13.1</t>
  </si>
  <si>
    <t>Mở rộng chợ Ba Bến</t>
  </si>
  <si>
    <t>13.2</t>
  </si>
  <si>
    <t>Xây dựng và cải tạo hệ thống thoát nước và xử lý nước thải , thị xã Quảng Trị</t>
  </si>
  <si>
    <t>Bãi rác thị xã</t>
  </si>
  <si>
    <t>Quy hoạch khu vực Vùng Hà - Đất ở</t>
  </si>
  <si>
    <t>QH khu đô thị Võ Thị Sáu (giai đoạn 3) - Đất ở đô thị</t>
  </si>
  <si>
    <t>QH khu đô thị Võ Thị Sáu (giai đoạn 2) - Đất ở đô thị</t>
  </si>
  <si>
    <t>QH Sân TT và KDC phía sau UBND phường 1 - Đất ở</t>
  </si>
  <si>
    <t>QH khu dân cư Bàu De - Đất ở</t>
  </si>
  <si>
    <t>Chuyển mục đích sang đất ở hộ gia đình, cá nhân trên địa bàn phường</t>
  </si>
  <si>
    <t>Quy hoạch đất ở đô thị (đất ở nhỏ lẻ)</t>
  </si>
  <si>
    <t>Xây dựng CSHT các khu dân cư nhỏ lẻ (đấu giá sử dụng đất)</t>
  </si>
  <si>
    <t>Hạ tầng khu dân cư và khai thác quỹ đất tại Đồng Cơm</t>
  </si>
  <si>
    <t>Hạ tầng khu dân cư Bàu Vịt</t>
  </si>
  <si>
    <t>Quy hoạch đất ở khu Đất Bánh</t>
  </si>
  <si>
    <t>1.53</t>
  </si>
  <si>
    <t>QH khu đô thị Đồng Sũng</t>
  </si>
  <si>
    <t>Hạ tầng khu dân cư và khai thác quỹ đất tại khu vực Đồng Đất Cơm</t>
  </si>
  <si>
    <t>Quy hoạch chi tiết điểm dân cư khu phố 4</t>
  </si>
  <si>
    <t>QH KDC mới Khu phố 4 (Giáp Winword)</t>
  </si>
  <si>
    <t>QH KDC mới Khu phố 8 (phía tây đường Nguyễn Trãi)</t>
  </si>
  <si>
    <t>Viện kiểm sát nhân dân thị xã</t>
  </si>
  <si>
    <t>Chi cục thi hành án dân sự</t>
  </si>
  <si>
    <t>Trụ sở Tòa án nhân dân thị xã Quảng Trị</t>
  </si>
  <si>
    <t>Chi cục thống kê thị xã</t>
  </si>
  <si>
    <t>Trạm kiểm lâm thị xã</t>
  </si>
  <si>
    <t xml:space="preserve">CMĐ tại chùa An Đôn </t>
  </si>
  <si>
    <t>Nghĩa trang nhân dân xã Hải Lệ (thôn Tích Tường)</t>
  </si>
  <si>
    <t>Nghĩa trang nhân dân thị xã Quảng Trị</t>
  </si>
  <si>
    <t xml:space="preserve">Bãi tập kết cát sỏi </t>
  </si>
  <si>
    <t>Khai thác, chế biến đá, cát nhân tạo  làm VLXD thông thường và đất làm vật liệu san lấp đi kèm (Công ty TNHH MTV Hiền Minh Hồ)</t>
  </si>
  <si>
    <t>Khuôn viên cây xanh khu Đất Bánh</t>
  </si>
  <si>
    <t>QH Thành cổ và Công viên hòa bình (Khu vực công viên Hòa Bình)</t>
  </si>
  <si>
    <t>TT. Hồ Xá</t>
  </si>
  <si>
    <t>Xã Vĩnh Thái</t>
  </si>
  <si>
    <t>Xã Vĩnh Tú</t>
  </si>
  <si>
    <t>Xã Trung Nam</t>
  </si>
  <si>
    <t>Xã Kim Thạch</t>
  </si>
  <si>
    <t>Xã Vĩnh Khê</t>
  </si>
  <si>
    <t>Xã Vĩnh Hòa</t>
  </si>
  <si>
    <t>Xã Hiền Thành</t>
  </si>
  <si>
    <t>Xã Vĩnh Lâm</t>
  </si>
  <si>
    <t>Xã Vĩnh Hà</t>
  </si>
  <si>
    <t>Xã Vĩnh Sơn</t>
  </si>
  <si>
    <t>Xã Vĩnh Giang</t>
  </si>
  <si>
    <t>Xã Vĩnh Ô</t>
  </si>
  <si>
    <t>TT. Bến Quan</t>
  </si>
  <si>
    <t>Cụm công nghiệp phía Tây huyện Vĩnh Linh</t>
  </si>
  <si>
    <t>Xã Vĩnh Hà, Xã Vĩnh Thủy</t>
  </si>
  <si>
    <t xml:space="preserve">Cụm công nghiệp vùng Đông Vĩnh Linh </t>
  </si>
  <si>
    <t>TT. Cửa Tùng</t>
  </si>
  <si>
    <t xml:space="preserve">Khu đô thị sinh thái biển AE Resort - Cửa Tùng </t>
  </si>
  <si>
    <t>TT. Cửa Tùng, xã Kim Thạch</t>
  </si>
  <si>
    <t>5.15</t>
  </si>
  <si>
    <t>5.16</t>
  </si>
  <si>
    <t>Đất sử dụng cho hoạt động khoáng sản thôn Chấp Bắc</t>
  </si>
  <si>
    <t>Đất sử dụng cho hoạt động khoáng sản (đất rừng Công ty Lâm Nghiệp Bến Hải bàn giao)</t>
  </si>
  <si>
    <t>Đất khai thác khoáng sản thôn Xuân</t>
  </si>
  <si>
    <t>Đất sử dụng cho hoạt động khoáng sản dọc đường Quốc Lộ 15</t>
  </si>
  <si>
    <t>8.1.1</t>
  </si>
  <si>
    <t>8.1.2</t>
  </si>
  <si>
    <t>8.1.3</t>
  </si>
  <si>
    <t>Xã Vĩnh Thủy</t>
  </si>
  <si>
    <t>8.2.1</t>
  </si>
  <si>
    <t>Hồ Dục Đức</t>
  </si>
  <si>
    <t>Hồ Cổ Kiềng 2</t>
  </si>
  <si>
    <t>Khắc phục sạt lỡ đê biển Vĩnh Thái</t>
  </si>
  <si>
    <t>Sửa chữa khẩn cấp kè biển Vịnh Mốc, xã Kim Thạch, huyện Vĩnh Linh (giai đoạn 2)</t>
  </si>
  <si>
    <t>Kiên cố hóa kênh mương và nâng cấp hồ Nhà Trọn, hồ Cửa An, hồ Tràm, hồ Khe Đá, hồ Xung Phong, hồ Khe Cáy</t>
  </si>
  <si>
    <t>Kè chống sói lở bờ sông Sa Lung</t>
  </si>
  <si>
    <t>8.3.1</t>
  </si>
  <si>
    <t>Nhà Điều hành trạm điện Bến Quan</t>
  </si>
  <si>
    <t xml:space="preserve">Trạm BTS </t>
  </si>
  <si>
    <t>Nhà Văn hóa Trung tâm huyện Vĩnh Linh</t>
  </si>
  <si>
    <t>Mở rộng khuôn viên trường PTTH Bến Hải</t>
  </si>
  <si>
    <t>Đất di tích lịch sử thôn Huỳnh Thượng</t>
  </si>
  <si>
    <t>Đất di tích lịch sử Bến Rèn</t>
  </si>
  <si>
    <t>Đất di tích bến đò Thượng Đông</t>
  </si>
  <si>
    <t>Đất di tích Cồn Son</t>
  </si>
  <si>
    <t>Giếng cổ Nam Phú, Thủy Trung</t>
  </si>
  <si>
    <t xml:space="preserve">Trận địa 12 ly7 xã Vĩnh Hòa </t>
  </si>
  <si>
    <t>Điểm tập kết rác thôn Hòa Bình</t>
  </si>
  <si>
    <t>13.3</t>
  </si>
  <si>
    <t>13.4</t>
  </si>
  <si>
    <t>13.5</t>
  </si>
  <si>
    <t>13.6</t>
  </si>
  <si>
    <t>13.7</t>
  </si>
  <si>
    <t>13.8</t>
  </si>
  <si>
    <t>13.9</t>
  </si>
  <si>
    <t>13.10</t>
  </si>
  <si>
    <t>Đất sinh hoạt cộng đồng khu phố Hòa Phú</t>
  </si>
  <si>
    <t>Đất sinh hoạt cộng đồng khu phố 7</t>
  </si>
  <si>
    <t>Đất sinh hoạt cộng đồng khu phố Phú Thị Đông</t>
  </si>
  <si>
    <t>Đất sinh hoạt cộng đồng khu phố 1</t>
  </si>
  <si>
    <t>Đất sinh hoạt cộng đồng khu phố 8</t>
  </si>
  <si>
    <t>Mở rộng khuôn viên khóm Thành Công</t>
  </si>
  <si>
    <t>Đất sinh hoạt cộng đồng (thôn Phường Duyệt)</t>
  </si>
  <si>
    <t>Nhà văn hóa khu dân cư 9</t>
  </si>
  <si>
    <t>Nhà Văn Hóa thôn Nam Cường</t>
  </si>
  <si>
    <t>Nhà Văn Hóa thôn Nam Hùng</t>
  </si>
  <si>
    <t>Nhà văn hóa thôn Nam Phú</t>
  </si>
  <si>
    <t>Đất sinh hoạt cộng đồng thôn Thủy Trung</t>
  </si>
  <si>
    <t>Đất sinh hoạt cộng đồng thôn Sẻ</t>
  </si>
  <si>
    <t>Đất sinh hoạt cộng đồng thôn Đông</t>
  </si>
  <si>
    <t>Xây dựng công viên thị trấn Cửa Tùng</t>
  </si>
  <si>
    <t>Đất khu vui chơi giải trí công cộng thôn Tùng Luật</t>
  </si>
  <si>
    <t>Đất xây dựng của tổ chức sự nghiệp</t>
  </si>
  <si>
    <t>Kho vật chứng thi hành án dân sự Vĩnh Linh</t>
  </si>
  <si>
    <t>Kho thuốc thôn Đặng Xá</t>
  </si>
  <si>
    <t>Đất trồng cây hằng năm khác</t>
  </si>
  <si>
    <t>Giao đất cho đồng bào dân tộc thiểu số xã Vĩnh Ô</t>
  </si>
  <si>
    <t>Đất nuôi trồng thủy sản thôn Phan Hiển</t>
  </si>
  <si>
    <t>Dự án nuôi tôm công nghệ cao</t>
  </si>
  <si>
    <t>Đất nông nghiệp khác thôn Thái Lai</t>
  </si>
  <si>
    <t>QH đất nông nghiệp khác tại KP An Du Nam 1</t>
  </si>
  <si>
    <t>QH đất nông nghiệp khác tại KP Cát</t>
  </si>
  <si>
    <t>Đất nông nghiệp khác thôn Huỳnh Thượng</t>
  </si>
  <si>
    <t>TT. Lao Bảo</t>
  </si>
  <si>
    <t>Các xã  Xy, A Dơi</t>
  </si>
  <si>
    <t>Đội sản xuất 7 - Trung đoàn 52 - Đoàn 337</t>
  </si>
  <si>
    <t>Xã A Dơi</t>
  </si>
  <si>
    <t>Đội sản xuất 4 - Trung đoàn 52 - Đoàn 337</t>
  </si>
  <si>
    <t>Xã Ba Tầng</t>
  </si>
  <si>
    <t>xã Ba Tầng</t>
  </si>
  <si>
    <t>thôn Hoong mới, xã Hướng Linh</t>
  </si>
  <si>
    <t>Xã Hướng Linh</t>
  </si>
  <si>
    <t>xã Hướng Lập</t>
  </si>
  <si>
    <t>Xã Hướng Lập</t>
  </si>
  <si>
    <t>Đội xây dựng - Đoàn 337</t>
  </si>
  <si>
    <t>Xã Hướng Lộc</t>
  </si>
  <si>
    <t>Đoàn bộ Đoàn KTQP 337(mới)</t>
  </si>
  <si>
    <t>Xã Hướng Phùng</t>
  </si>
  <si>
    <t>Xã Hướng Sơn</t>
  </si>
  <si>
    <t>11 xã, thị trấn biên giới</t>
  </si>
  <si>
    <t>xã Lìa</t>
  </si>
  <si>
    <t>Xã Lìa</t>
  </si>
  <si>
    <t>Đội giao thông thủy lợi - Đoàn 337</t>
  </si>
  <si>
    <t>Xã Thanh</t>
  </si>
  <si>
    <t>Đồn biên phòng Thanh</t>
  </si>
  <si>
    <t>xã Tân Long</t>
  </si>
  <si>
    <t>TT. Khe Sanh</t>
  </si>
  <si>
    <t xml:space="preserve"> xã A Dơi</t>
  </si>
  <si>
    <t>xã Húc</t>
  </si>
  <si>
    <t>xã Hướng Linh</t>
  </si>
  <si>
    <t>xã Hướng Phùng</t>
  </si>
  <si>
    <t>xã Hướng Lộc</t>
  </si>
  <si>
    <t>xã Hướng Việt</t>
  </si>
  <si>
    <t>QH trụ sở công an xã</t>
  </si>
  <si>
    <t>xã Thanh</t>
  </si>
  <si>
    <t>xã Thuận</t>
  </si>
  <si>
    <t>xã Tân Hợp</t>
  </si>
  <si>
    <t>xã Tân Liên</t>
  </si>
  <si>
    <t>xã Xy</t>
  </si>
  <si>
    <t>xã Hướng Tân</t>
  </si>
  <si>
    <t>xã Tân Lập</t>
  </si>
  <si>
    <t xml:space="preserve"> xã Tân Thành</t>
  </si>
  <si>
    <t>xã Hướng Sơn</t>
  </si>
  <si>
    <t>Cụm công nghiệp (Khe Sanh chuyển đổi vị trí sang xã Tân Hợp)</t>
  </si>
  <si>
    <t>Xã Tân Hợp</t>
  </si>
  <si>
    <t>Cụm công nghiệp Tân Thành (giai đoạn 2) thuộc Khu kinh tế đặc biệt Lao Bảo</t>
  </si>
  <si>
    <t>thôn Bích La Đông, xã Tân Thành</t>
  </si>
  <si>
    <t>Xây dựng cơ sở hạ tầng Cụm cửa khẩu mở rộng</t>
  </si>
  <si>
    <t>Cụm công nghiệp Hướng Tân</t>
  </si>
  <si>
    <t>QH điểm thương mại, dịch vụ</t>
  </si>
  <si>
    <t>Thị trấn Khe Sanh</t>
  </si>
  <si>
    <t>QH đất thương mại, dịch vụ khu vực trung tâm</t>
  </si>
  <si>
    <t>TT. Hướng Phùng</t>
  </si>
  <si>
    <t>QH Trung tâm thương mại - dịch vụ - du lịch</t>
  </si>
  <si>
    <t>QH Khu trung tâm dịch vụ logictic phía Bắc thị trấn Lao Bảo</t>
  </si>
  <si>
    <t>Dự án SCI resort</t>
  </si>
  <si>
    <t>QH Khu dịch vụ thương mại cửa khẩu Tà Rùng</t>
  </si>
  <si>
    <t>QH khu thương mại, dịch vụ du lịch sinh thái cộng đồng</t>
  </si>
  <si>
    <t>QH khu thương mại, dịch vụ du lịch công đồng</t>
  </si>
  <si>
    <t>QH khu thương mại dịch vụ Lìa</t>
  </si>
  <si>
    <t>QH điểm kinh doanh, dịch vụ làng nghề</t>
  </si>
  <si>
    <t>QH nhà máy nước</t>
  </si>
  <si>
    <t>Thôn Chênh Vênh -  Hướng Phùng</t>
  </si>
  <si>
    <t xml:space="preserve">Khu đất của Ban Định canh, định cư giao lại cho xã Tân Thành làm khu trung tâm dịch vụ của xã </t>
  </si>
  <si>
    <t>Khu du lịch nghỉ dưỡng hồ Khe Sanh (tổng diện tích 25 ha)</t>
  </si>
  <si>
    <t>Khu du lịch nghỉ dưỡng hồ Tân Độ (tổng diện tích 40 ha)</t>
  </si>
  <si>
    <t>QH đất thương mại, dịch vụ trong khu du lịch thác Chênh Vênh (tổng diện tích 70 ha)</t>
  </si>
  <si>
    <t>QH đất thương mại, dịch vụ trong khu du lịch Động Brai (tổng diện tích 50 ha)</t>
  </si>
  <si>
    <t>QH đất thương mại, dịch vụ trong khu du lịch động KuLun (tổng diện tích 50 ha)</t>
  </si>
  <si>
    <t>Xã Hướng Việt</t>
  </si>
  <si>
    <t>QH đất thương mại, dịch vụ trong khu du lịch thác Tà Puồng (tổng diện tích 70 ha)</t>
  </si>
  <si>
    <t>QH đất thương mại, dịch vụ trong khu du lịch đèo Sa Mù (tổng diện tích 50 ha)</t>
  </si>
  <si>
    <t>QH đất thương mại, dịch vụ trong khu du lịch suối Tà Đủ (tổng diện tích 50 ha)</t>
  </si>
  <si>
    <t>QH đất thương mại, dịch vụ trong khu du lịch Thác Xy (tổng diện tích 50 ha)</t>
  </si>
  <si>
    <t>Xã Xy</t>
  </si>
  <si>
    <t>QH đất thương mại, dịch vụ trong khu du lịch động Trỉa (tổng diện tích 50 ha)</t>
  </si>
  <si>
    <t>QH đất thương mại, dịch vụ trong khu du lịch hồ nước Sa Pai (tổng diện tích 50 ha)</t>
  </si>
  <si>
    <t>QH đất thương mại, dịch vụ trong khu du lịch thác A Dơi (tổng diện tích 50 ha)</t>
  </si>
  <si>
    <t>Khu Kinh tế TMDBLB huyện Hướng Hóa</t>
  </si>
  <si>
    <t>QH làng nghề thôn A Ho</t>
  </si>
  <si>
    <t>QH điểm giết mổ</t>
  </si>
  <si>
    <t>QH điểm sản xuất kinh doanh khu vực Bãi Mệ</t>
  </si>
  <si>
    <t>Đất phát triển hạ tầng</t>
  </si>
  <si>
    <t>TT Khe Sanh</t>
  </si>
  <si>
    <t>Tân Hợp</t>
  </si>
  <si>
    <t>QH đường tránh QL9 (Tuyến tránh thị trấn Khe Sanh)</t>
  </si>
  <si>
    <t>Hướng Tân</t>
  </si>
  <si>
    <t>Hướng Phùng</t>
  </si>
  <si>
    <t>Húc</t>
  </si>
  <si>
    <t>TT Lao Bảo</t>
  </si>
  <si>
    <t>xã A Dơi</t>
  </si>
  <si>
    <t>xã Tân Thành</t>
  </si>
  <si>
    <t>Hồ Khối 7</t>
  </si>
  <si>
    <t>Công trình phụ cận Hồ Tân Độ, TT Khe Sanh</t>
  </si>
  <si>
    <t>Hệ thống thoát nước công viên Lao Bảo</t>
  </si>
  <si>
    <t>Nâng cấp, sửa chữa thủy lợi A Dơi Cô, xã A Dơi</t>
  </si>
  <si>
    <t>Thủy lợi Húc Thượng (1000m)</t>
  </si>
  <si>
    <t>Nâng cấp, sửa chữa hệ thống kênh mương thủy lợi  Khe Plăng (Hoong mới)</t>
  </si>
  <si>
    <t>Nâng cấp, sửa chữa hệ thống  nước sạch thôn Hoong mới</t>
  </si>
  <si>
    <t>Xây mới hệ thống nước sạch thôn Cooc</t>
  </si>
  <si>
    <t xml:space="preserve">Kè sạt lở hệthống Sê Păng Hiên </t>
  </si>
  <si>
    <t>Mở rộng lưu vực bổ sung nước cho công trình thủy lợi- thủy điện  Quảng Trị</t>
  </si>
  <si>
    <t xml:space="preserve"> xã Hướng Phùng</t>
  </si>
  <si>
    <t>Đập Xê Nan</t>
  </si>
  <si>
    <t>Đập Chênh Vênh</t>
  </si>
  <si>
    <t>Công trình đập dâng tích nước thôn Đại Độ</t>
  </si>
  <si>
    <t>Thuỷ lợi khe Xi</t>
  </si>
  <si>
    <t>Đập thuỷ điện khe Xa Riêng</t>
  </si>
  <si>
    <t>Đập thuỷ điện khe Trĩa 1,2</t>
  </si>
  <si>
    <t>Hồ Tân Vïnh</t>
  </si>
  <si>
    <t>xã  Hướng Tân</t>
  </si>
  <si>
    <t>Sửa chữa hệ thống nước tự chảy thôn Xa Re</t>
  </si>
  <si>
    <t>Đập thủy lợi khu TĐC thôn Tà Puồng</t>
  </si>
  <si>
    <t>Xã Hướng Viêt</t>
  </si>
  <si>
    <t>Nâng cấp hệ thống thủy lợi thôn Trăng</t>
  </si>
  <si>
    <t>Hệ thống thủy lợi bản Vây</t>
  </si>
  <si>
    <t>Đập tràn tưới tiêu Bản Hà-Lệt</t>
  </si>
  <si>
    <t>Nhà máy điện gió Hướng Tân</t>
  </si>
  <si>
    <t>Nhà máy điện gió Tân Linh</t>
  </si>
  <si>
    <t>các xã: Hướng Linh, Hướng Tân,xã Hướng Phùng, Tân Thành</t>
  </si>
  <si>
    <t>Tân Liên-TT Khe Sanh</t>
  </si>
  <si>
    <t>xã A Dơi, Lìa</t>
  </si>
  <si>
    <t>xã A Dơi, Ba Tầng</t>
  </si>
  <si>
    <t>Tân Hợp-Húc</t>
  </si>
  <si>
    <t>Nhà máy điện gió Hướng Lộc 1</t>
  </si>
  <si>
    <t>Nhà máy điện gió Hướng Lộc 2</t>
  </si>
  <si>
    <t>xá Hướng Phùng</t>
  </si>
  <si>
    <t xml:space="preserve">Nhà máy điện gió Tài Tâm </t>
  </si>
  <si>
    <t>Nhà máy điện gió Hướng Phùng 1</t>
  </si>
  <si>
    <t>Nhà máy điện gió Hướng Phùng 2</t>
  </si>
  <si>
    <t>xã Hướng Tân, Thành, Long</t>
  </si>
  <si>
    <t>Nhà máy điện gió Tân Hợp</t>
  </si>
  <si>
    <t>xã Tân Liên, Tân Thành</t>
  </si>
  <si>
    <t>Nhà máy điện gió Hải Anh - Quảng Trị</t>
  </si>
  <si>
    <t>xã Xy, A Dơi, Lìa</t>
  </si>
  <si>
    <t>Hệ thống điện chiếu sáng Trung tâm cụm xã</t>
  </si>
  <si>
    <t>Cáp điện nông thôn từ lưới điện  quốc gia tỉnh Quảng Trị giai đoạn 2014-2020.</t>
  </si>
  <si>
    <t>XD trạm điện lực</t>
  </si>
  <si>
    <t>Nâng cấp tiết diện đường dây 100 kV Đông Hà -Lao Bảo</t>
  </si>
  <si>
    <t>Xây dựng trạm biến áp và đường dây 220kV Đông Hà - Lao Bảo</t>
  </si>
  <si>
    <t>Đấu nối 110kV sau TBA 220kV Lao Bảo</t>
  </si>
  <si>
    <t>Mở rộng trung tâm y tế huyện</t>
  </si>
  <si>
    <t>Mở rộng trạm y tế xã Ba Tầng</t>
  </si>
  <si>
    <t>Mở rộng trạm y tế xã Húc</t>
  </si>
  <si>
    <t>Xây mới trạm y tế xã Hướng Linh</t>
  </si>
  <si>
    <t>Mở rộng trạm y tế xã Hướng Lập</t>
  </si>
  <si>
    <t>Trạm y tế xã Thuận</t>
  </si>
  <si>
    <t>MR trạm y tế xã</t>
  </si>
  <si>
    <t>Đài tưởng niệm Liệt sỹ Xã Thuận</t>
  </si>
  <si>
    <t>Nhà Văn hóa xã Thuận</t>
  </si>
  <si>
    <t>Nhà Văn hóa Xã Tân Lập</t>
  </si>
  <si>
    <t>xa Tân Lập</t>
  </si>
  <si>
    <t>Đài tưởng niệm Liệt sỹ Xã Tân Thành</t>
  </si>
  <si>
    <t>Nhà Văn hóa trung tâm</t>
  </si>
  <si>
    <t>Nhà văn hóa trung tâm thị trấn Lao Bảo</t>
  </si>
  <si>
    <t>Nhà văn hóa trung tâm</t>
  </si>
  <si>
    <t>Nhà văn hoá xã Hướng Lập</t>
  </si>
  <si>
    <t>Khu văn hóa, thể thao xã</t>
  </si>
  <si>
    <t>Bia tưởng niệm liệt sỹ</t>
  </si>
  <si>
    <t>Trường THPT Lao Bảo</t>
  </si>
  <si>
    <t>Trường mầm non Tuổi Thần Tiên</t>
  </si>
  <si>
    <t>Trường Mầm non Khe Sanh (lấy đất của trung tâm giáo dục Ngô tuân)</t>
  </si>
  <si>
    <t>Trường học + SVĐ trường Tiểu học khu TĐC Lao Bảo</t>
  </si>
  <si>
    <t>Xây dựng nhà thi đấu TT dạy nghề</t>
  </si>
  <si>
    <t>Trường mầm non thôn Vầng</t>
  </si>
  <si>
    <t>QH trưởng THCS Ba Tầng</t>
  </si>
  <si>
    <t>Điểm trường mầm non Cu Tiêng</t>
  </si>
  <si>
    <t>Trường mầm non xã Húc</t>
  </si>
  <si>
    <t>Ta Núc -Xã Húc</t>
  </si>
  <si>
    <t>Mở rộng trường dân tộc bán trú THCS Hướng Phùng</t>
  </si>
  <si>
    <t>Mở rộng trường THPT Hướng Phùng</t>
  </si>
  <si>
    <t>Mở rộng khuôn viên trường TH và THCS Hướng việt</t>
  </si>
  <si>
    <t>Trường tiểu học A Túc</t>
  </si>
  <si>
    <t>Trường THCS A Túc</t>
  </si>
  <si>
    <t>Trường mầm non xã Thanh-Điểm trường Ta Nưa Cô</t>
  </si>
  <si>
    <t>Mở rộng trường mầm non xã Thanh</t>
  </si>
  <si>
    <t xml:space="preserve">Xây mới Trường THCS Thanh </t>
  </si>
  <si>
    <t>Trường THCS Tân Thành</t>
  </si>
  <si>
    <t>Cổ Thành, xã Tân Thành</t>
  </si>
  <si>
    <t>QH sân vận động xã Ba Tầng</t>
  </si>
  <si>
    <t>thôn Vầng, xã Ba Tầng</t>
  </si>
  <si>
    <t>QH khu trung tâm thể dục - thể thao xã Hướng Linh</t>
  </si>
  <si>
    <t>thôn Hoong mới xã Hướng Linh</t>
  </si>
  <si>
    <t>QH chợ trung tâm xã (thôn Duy Hòa)</t>
  </si>
  <si>
    <t>QH chợ trung tâm xã Hướng Tân</t>
  </si>
  <si>
    <t>Xã Hướng Tân</t>
  </si>
  <si>
    <t>QH chợ Lìa</t>
  </si>
  <si>
    <t>MR chợ Tân Liên</t>
  </si>
  <si>
    <t>QH chợ chuối Tân Long</t>
  </si>
  <si>
    <t>Xã Tân Long</t>
  </si>
  <si>
    <t xml:space="preserve">Cắm bia tại cao điểm 689 sau khi được công nhận di tích lịch sử </t>
  </si>
  <si>
    <t>thôn Xa Re, Xã Hướng Tân</t>
  </si>
  <si>
    <t>An Tiêm, xã Tân Thành</t>
  </si>
  <si>
    <t>Điểm thu gom rác thải tại các thôn</t>
  </si>
  <si>
    <t>QH bãi rác thôn Phong Hải</t>
  </si>
  <si>
    <t>QH bãi rác thải</t>
  </si>
  <si>
    <t>Khu xử lý chất thải rắn Hướng Hóa</t>
  </si>
  <si>
    <t>xã  Tân Thành</t>
  </si>
  <si>
    <t>QH xây dựng hạ tầng dân cư (khu đất trường mầm non Khe Sanh)</t>
  </si>
  <si>
    <t>QH khu đất của Công ty Cổ phần Tân Hưng</t>
  </si>
  <si>
    <t>QH xây dựng hạ tầng dân cư (khu đất Công ty CPNS Tân Lâm bàn giao)</t>
  </si>
  <si>
    <t>QH xây dựng CSHT phát triển dân cư tại: Đường Lê Hồng Phong và khu vực Tây Bắc nhà máy Super Horse thị trấn Lao Bảo</t>
  </si>
  <si>
    <t>QH điểm TĐC thôn Xuân Phước</t>
  </si>
  <si>
    <t>QH điểm TĐC thôn Cao Việt</t>
  </si>
  <si>
    <t>QH phân lô TT. Lao Bảo (2 vị trí)</t>
  </si>
  <si>
    <t>Quy hoạch sử dụng đất ở khu vực Đồng Xoà</t>
  </si>
  <si>
    <t>QH khu đất ở phía Đông Bắc</t>
  </si>
  <si>
    <t>QH đất ( Đất Trụ sở UBND cũ)</t>
  </si>
  <si>
    <t>Đấu giá đất ở (Đất Trạm y tế cũ)</t>
  </si>
  <si>
    <t>QH đất ở (Đất đài phát thanh truyền hình cũ)</t>
  </si>
  <si>
    <t>QH phát triển dân cư</t>
  </si>
  <si>
    <t>Mở rộng địa điểm kiểm tra trung tại cửa khẩu Lao Bảo</t>
  </si>
  <si>
    <t xml:space="preserve">Trụ sở làm việc xã </t>
  </si>
  <si>
    <t xml:space="preserve">Prin Thành, xã A Dơi </t>
  </si>
  <si>
    <t>QH trụ sở UBND xã</t>
  </si>
  <si>
    <t>Trụ sở UBNdD Xã</t>
  </si>
  <si>
    <t>Trụ sở UBND xã</t>
  </si>
  <si>
    <t>Trụ sở UBND Xã</t>
  </si>
  <si>
    <t>Nhà công vụ Xã</t>
  </si>
  <si>
    <t>MR khuôn viên trụ sở UBND xã</t>
  </si>
  <si>
    <t>Xây mới Nhà thờ thôn Hà Lệt</t>
  </si>
  <si>
    <t>Mở rộng Niệm Phật đường Tân Thành</t>
  </si>
  <si>
    <t>Khu vui chơi giải trí công cộng</t>
  </si>
  <si>
    <t>Khu du lịch cộng đồng thôn Chênh Vênh</t>
  </si>
  <si>
    <t>Khu vui chơi giải trí cho người già và trẻ em</t>
  </si>
  <si>
    <t>Xã  Hướng Phùng</t>
  </si>
  <si>
    <t>XVII</t>
  </si>
  <si>
    <t>Nghĩa trang nhân dân thị trân Khe Sanh</t>
  </si>
  <si>
    <t>Nghĩa trang nhân dân thị trân Lao Bảo</t>
  </si>
  <si>
    <t>Nghĩa địa nhân dân thị trấn Lao Båo</t>
  </si>
  <si>
    <t>Thị trấn Lao Båo</t>
  </si>
  <si>
    <t>Nghĩa địa xã A Dơi</t>
  </si>
  <si>
    <t>Phong Hải, A Dơi</t>
  </si>
  <si>
    <t>MR nghĩa địa thôn Hòa Thành</t>
  </si>
  <si>
    <t>QH nghĩa địa Lương Lễ sang khu vực mới</t>
  </si>
  <si>
    <t>Mở rộng nghĩa địa Tân Xuyên</t>
  </si>
  <si>
    <t>Mở rộng nghĩa địa Quảng Cân</t>
  </si>
  <si>
    <t>Nghĩa địa nhân dân xã Tân Liên</t>
  </si>
  <si>
    <t>QH, MR đất nghĩa địa thôn Tân Tài</t>
  </si>
  <si>
    <t>QH, MR đất nghĩa địa thôn Tân Trung</t>
  </si>
  <si>
    <t>Nghĩa địa thôn Bích La Trung</t>
  </si>
  <si>
    <t>QH mỏ khai thác đá Lương Lễ</t>
  </si>
  <si>
    <t>QH khu khai thác quặng sắt</t>
  </si>
  <si>
    <t>QH khai thác cát sỏi thôn Chênh Vênh</t>
  </si>
  <si>
    <t>CMĐ sang đất trồng cây lâu năm</t>
  </si>
  <si>
    <t>Chuyển mục đích đất rừng phòng hộ ít xung yếu sang đất trồng rừng sản xuất</t>
  </si>
  <si>
    <t>Chuyển MĐSD đất HNK sang trồng cao su</t>
  </si>
  <si>
    <t>Chuyển đất trồng lúa kém hiệu quả sang trồng ngô</t>
  </si>
  <si>
    <t>thôn Xa Bai, xã Hướng Linh</t>
  </si>
  <si>
    <t>Đất trồng cỏ phục vụ chăn nuôi</t>
  </si>
  <si>
    <t>Vườn ươm cây trồng và dược liệu</t>
  </si>
  <si>
    <t>QH hoạch vùng trồng lúa thôn Tăng Cô 2</t>
  </si>
  <si>
    <t>QH vùng trồng cao su</t>
  </si>
  <si>
    <t>QH trang trại</t>
  </si>
  <si>
    <t xml:space="preserve">Trang trại cây nông nghiệp và chăn nuôi </t>
  </si>
  <si>
    <t>Trang trại nông nghiệp, chăn nuôi</t>
  </si>
  <si>
    <t>CMĐ rừng sản xuất sang đất trồng cây lâu năm</t>
  </si>
  <si>
    <t>thôn Cổ Thành, xã Tân Thành</t>
  </si>
  <si>
    <t>KP 6, TT Gio Linh</t>
  </si>
  <si>
    <t>TT Cửa Việt</t>
  </si>
  <si>
    <t>Phong Bình</t>
  </si>
  <si>
    <t>Gio An</t>
  </si>
  <si>
    <t>Gio Mỹ</t>
  </si>
  <si>
    <t>Linh Hải</t>
  </si>
  <si>
    <t>Trung Giang</t>
  </si>
  <si>
    <t>XD doanh trại đội cảnh sát PCCC và CNCH huyện (khu phố 6, TT. Gio Linh)</t>
  </si>
  <si>
    <t>TT.Gio Linh</t>
  </si>
  <si>
    <t>XD trụ sở công an xã (thôn An Nha)</t>
  </si>
  <si>
    <t>XD trụ sở công an xã</t>
  </si>
  <si>
    <t>Gio Hải</t>
  </si>
  <si>
    <t>Gio Mai</t>
  </si>
  <si>
    <t>XD trụ sở công an xã (thân Nam Đông)</t>
  </si>
  <si>
    <t>Gio Sơn</t>
  </si>
  <si>
    <t>Gio Việt</t>
  </si>
  <si>
    <t>Hải Thái</t>
  </si>
  <si>
    <t xml:space="preserve">Linh Hải </t>
  </si>
  <si>
    <t>Linh Trường</t>
  </si>
  <si>
    <t>Trung Hải</t>
  </si>
  <si>
    <t>QH, MR khu công nghiệp quán ngang (tổng diện tích quy hoạch 317,91 ha, đã giao đất xây dựng hạ tầng 174,01 ha)</t>
  </si>
  <si>
    <t>Gio Châu, Gio Quang</t>
  </si>
  <si>
    <t>Dự án hạ tầng chế biến thủy sản khu vực Cửa Việt (tổng diện tích quy hoạch 70 ha, đã giao đất xây dựng hạ tầng 50 ha ở xã Gio Việt)</t>
  </si>
  <si>
    <t>TT. Cửa Việt</t>
  </si>
  <si>
    <t>Cum công nghiệp, tiểu thủ công nghiệp Gio Linh</t>
  </si>
  <si>
    <t>TT. Gio Linh</t>
  </si>
  <si>
    <t>Khu DV-DL Giang Hải (tổng diện tích 42,48 ha, năm 2021 xây dựng khu Du lịch sinh thái nghỉ dưỡng cao cấp Giang Hải 12,64 ha và dự án APEC Trung Giang - Gio Hải 12,70 ha)</t>
  </si>
  <si>
    <t>Trung Giang, Gio Hải</t>
  </si>
  <si>
    <t>Khu DV-DL Gio Hải (Tổ hợp khách sạn 5 sao và khu nghỉ dưỡng cao cấp HPP Kingston)</t>
  </si>
  <si>
    <t>Khu DL-DV tổng hợp Cửa Việt (tổng diện tích 90 ha, đã thực hiện 54 ha)</t>
  </si>
  <si>
    <t>Trung tâm thương mại - Dịch vụ Gio Phong</t>
  </si>
  <si>
    <t>Gio Phong</t>
  </si>
  <si>
    <t>Trạm cung cấp nước KCN Quán Ngang</t>
  </si>
  <si>
    <t>Xây dựng cơ sở thương mại - dịch vụ (công ty Cổ phân thương mại Quảng Trị)</t>
  </si>
  <si>
    <t>Khu thương mại - dịch vụ (khu đất thi công cầu Hiền Lương 2)</t>
  </si>
  <si>
    <t>Hệ thống cấp nước KCN Quán Ngang</t>
  </si>
  <si>
    <t>Thuê đất thương mại, dịch vụ (XD quán ăn ven sông)</t>
  </si>
  <si>
    <t>Xây dựng Khu dịch vụ gom mủ cao su</t>
  </si>
  <si>
    <t>QH khu thương mại, dịch vụ</t>
  </si>
  <si>
    <t>Xây dựng trung tâm thương mại Gio Linh</t>
  </si>
  <si>
    <t>QH khu thương mại, dịch vụ thôn An Khê</t>
  </si>
  <si>
    <t>QH khu du lịch sinh thái thôn Xuân Hòa</t>
  </si>
  <si>
    <t>Cơ sở sản xuất của các hộ gia đình cá nhân thôn An Phú</t>
  </si>
  <si>
    <t>Cơ sở tập kết và chế biến gỗ (Bến Hải)</t>
  </si>
  <si>
    <t xml:space="preserve">Trung Sơn </t>
  </si>
  <si>
    <t>Cơ sở cửa, xẻ và chế biến phụ phẩm từ gỗ</t>
  </si>
  <si>
    <t>QH cơ sở giết mổ gia súc tập trung</t>
  </si>
  <si>
    <t>XD khu neo đậu tránh trú bão kết hợp cảng cá Bắc Cửa Việt, huyện Gio Linh</t>
  </si>
  <si>
    <t>Gio Việt, Gio Mai</t>
  </si>
  <si>
    <t>XD Bến xe Cửa Việt</t>
  </si>
  <si>
    <t>TT Gio Linh</t>
  </si>
  <si>
    <t>TT.Cửa Việt</t>
  </si>
  <si>
    <t>Hồ chứa nước trung tâm TT Gio Linh (Hệ thống tiêu úng thoát nước mặt thuộc khuôn viên công viên trung tâm huyện) giai đoạn 2</t>
  </si>
  <si>
    <t>XD tuyến ống nước thải KCN Quán Ngang</t>
  </si>
  <si>
    <t>Xây dựng công trình thủy lợi Trúc Kinh và Khu tái đinh cư cho 22 hộ dân thôn Hải Ba, xã Linh Hải</t>
  </si>
  <si>
    <t>NC, sửa chữa đảm bảo bảo an toàn hồ chứa Tân Bích</t>
  </si>
  <si>
    <t>Gio Phong, Trung Sơn</t>
  </si>
  <si>
    <t>XD trạm bơm</t>
  </si>
  <si>
    <t>Nâng cấp Hồ đập Hoi</t>
  </si>
  <si>
    <t>Trung Giang, Trung Mỹ</t>
  </si>
  <si>
    <t>XD hồ Kinh Môn</t>
  </si>
  <si>
    <t>Nâng cấp hệ thống tưới hồ Là Ngà - Hệ thống đường điện phục vụ cấp điện cho mô hình sản xuất cây trồng cạn</t>
  </si>
  <si>
    <t>Gio Thành</t>
  </si>
  <si>
    <t>Nạo vét các tuyến kênh tiêu thoát lũ từ hồ thị trấn Gio Linh đến đập Mụ Châu</t>
  </si>
  <si>
    <t>TT. Gio Linh, Phong Bình, Gio Mỹ</t>
  </si>
  <si>
    <t>Trung Sơn, Trung Hải, Trung Giang</t>
  </si>
  <si>
    <t>Nạo vét, mở rộng sông cánh Hòm</t>
  </si>
  <si>
    <t>NC, MR kênh mương nội đồng</t>
  </si>
  <si>
    <t>MR hồ Xuân Thượng</t>
  </si>
  <si>
    <t>QH nhà văn hóa huyện</t>
  </si>
  <si>
    <t>QH cung thiếu nhi huyện</t>
  </si>
  <si>
    <t>QH trung tâm văn hóa, thể dục, thể thao xã</t>
  </si>
  <si>
    <t>QH nhà văn hóa xã</t>
  </si>
  <si>
    <t xml:space="preserve">Gio Mỹ </t>
  </si>
  <si>
    <t xml:space="preserve">MR trường mầm non </t>
  </si>
  <si>
    <t>XD trường mầm non tuổi Hồng</t>
  </si>
  <si>
    <t>MR trường mầm non Gio Thành</t>
  </si>
  <si>
    <t>XD trường mầm non cụm Cẩm Khê</t>
  </si>
  <si>
    <t>MR trường mầm non trung tâm xã</t>
  </si>
  <si>
    <t>MR trường THPT Cửa Việt</t>
  </si>
  <si>
    <t>MR trường mầm non thôn 6</t>
  </si>
  <si>
    <t>MR trường mầm non cơ sở 2</t>
  </si>
  <si>
    <t>QH đất giáo dục trong dự ánTổ hợp khu du lịch nghỉ dưỡng, vui chơi giải trí và đô thị biển Gio Linh, tổng diện tích 204, 70 ha</t>
  </si>
  <si>
    <t>QH trạm y tế xã</t>
  </si>
  <si>
    <t>QH trạm y tế thị trấn</t>
  </si>
  <si>
    <t>QH trạm y tế xã tại thôn Bến Hà</t>
  </si>
  <si>
    <t>Nhà thi đấu thể dục - thể thao huyện</t>
  </si>
  <si>
    <t>QH sân thể thao thôn (An Nha, An Hướng, Hảo Sơn)</t>
  </si>
  <si>
    <t xml:space="preserve">QH sân thể thao đa chức năng </t>
  </si>
  <si>
    <t>QH sân vận động xã (thôn Kinh Môn)</t>
  </si>
  <si>
    <t>QH sân vận động xã</t>
  </si>
  <si>
    <t>QH sân thể thao, tennis</t>
  </si>
  <si>
    <t>QH sân thể thao thôn Cẩm Phổ</t>
  </si>
  <si>
    <t>QH khu trung tâm thể thao xã</t>
  </si>
  <si>
    <t>MR sân vận động xã</t>
  </si>
  <si>
    <t>QH sân thể thao thôn Thủy Bạn</t>
  </si>
  <si>
    <t>Lưới điện phân phối nông thôn tỉnh Quảng Trị (mạch dây 220 kv Đông Hà - Đồng Hới)</t>
  </si>
  <si>
    <t>Dự án tuyến đường dây 500 kv Quảng Trạch - Dốc Sỏi</t>
  </si>
  <si>
    <t>Nâng cấp mạng lưới điện phân phối nông thôn</t>
  </si>
  <si>
    <t>NC, MR lưới điện phân phối nông thôn Q.Trị</t>
  </si>
  <si>
    <t>Dự án thủy điện Hướng Sơn bậc 3</t>
  </si>
  <si>
    <t>Linh thượng</t>
  </si>
  <si>
    <t>Cải tạo và phát triển lưới điện trung, hạ áp khu vực trung tâm huyện lỵ, thị xã, thành phố thuộc tỉnh</t>
  </si>
  <si>
    <t>Cải tạo và phát triển lưới điện trung hạ áp khu vực trung tâm huyện lỵ, thị xã, thành phố thuộc tỉnh Quảng Trị</t>
  </si>
  <si>
    <t>Xã Gio Quang, huyện Gio Linh</t>
  </si>
  <si>
    <t>Cải tạo trục DCL 474-1 Hà Thanh (473 Quán Ngang) liên lạc 473E (TP Đông Hà)</t>
  </si>
  <si>
    <t>Các xã Gio An, Gio Sơn, Linh Hải</t>
  </si>
  <si>
    <t>Tiểu dự án cấp điện nông thôn từ lưới điện quốc gia tỉnh Quảng Trị giai đoạn 2018- 2020 - EU tài trợ</t>
  </si>
  <si>
    <t>Khai thác tuyến ngăn lộ xuất tuyến mới tại TBA 110kV Quán Ngang san tải cho 472 và 476 Quán Ngang</t>
  </si>
  <si>
    <t>Cấy TBA và hoàn thiên LĐHA khu vực Gio Linh</t>
  </si>
  <si>
    <t>Đấu giá trụ sở ngân hàng chính sách huyện</t>
  </si>
  <si>
    <t xml:space="preserve">Phát triển dân cư </t>
  </si>
  <si>
    <t xml:space="preserve">XD khu TĐC đường Phạm Văn Đồng </t>
  </si>
  <si>
    <t>QH hội trường trung tâm huyện</t>
  </si>
  <si>
    <t xml:space="preserve">Gio An </t>
  </si>
  <si>
    <t>QH trụ sở UBND xã tại thôn Nam Đông</t>
  </si>
  <si>
    <t>Cồn Ràng</t>
  </si>
  <si>
    <t>QH bãi tắm cộng đồng</t>
  </si>
  <si>
    <t>QH Công viên Chiến thắng Đặc công Hải quân và nhân dân Quảng trị tại thị trấn Cửa Việt, huyện Gio Linh</t>
  </si>
  <si>
    <t>QH khu du lịch sinh thái</t>
  </si>
  <si>
    <t>QH cây xanh, thể thao trong dự ánTổ hợp khu du lịch nghỉ dưỡng, vui chơi giải trí và đô thị biển Gio Linh, tổng diện tích 204, 70 ha</t>
  </si>
  <si>
    <t>QH trung tâm học tập cộng đồng thôn An Hướng</t>
  </si>
  <si>
    <t>QH hội trường các thôn (Xuân Tiến, Long Hải)</t>
  </si>
  <si>
    <t>QH trung tâm học tập cộng đồng thôn Tân Kỳ</t>
  </si>
  <si>
    <t>QH trung tâm học tập cộng đồng xã (thôn Xuân Thượng)</t>
  </si>
  <si>
    <t>Linh hải</t>
  </si>
  <si>
    <t>QH khu vui chơi, học tập công đồng các thôn Nhĩ Thượng</t>
  </si>
  <si>
    <t>QH trung tâm học tập cộng đồng các thôn (An Phú, Trường Trị, Trường Thọ, Hải An, Hải Hòa)</t>
  </si>
  <si>
    <t>QH trung tâm học tập cộng đồng các thôn (Thiện Thành, Xuân Thượng, Vĩnh Tân, Đông Hải)</t>
  </si>
  <si>
    <t>XD trung tâm học tập cộng đồng KP 3</t>
  </si>
  <si>
    <t>XD Nghĩa địa thôn Lễ Môn, Gio Bình cũ</t>
  </si>
  <si>
    <t>Phòng Bình</t>
  </si>
  <si>
    <t>QH nghĩa địa xã</t>
  </si>
  <si>
    <t>Khai thác cát và bãi tập kết vật liệu</t>
  </si>
  <si>
    <t>Khai thác cát sỏi lòng sông làm vật liệu thông thường</t>
  </si>
  <si>
    <t>Chuyển đổi cơ cấu đất nông nghiệp (đất cây lâu năm sang đất cây hàng năm khác)</t>
  </si>
  <si>
    <t>Chuyển đổi sang nuôi trồng thủy sản</t>
  </si>
  <si>
    <t>Chuyển đổi sang nuôi trồng thủy sản của các hộ gia đình, cá nhân</t>
  </si>
  <si>
    <t>TT Krông Klang</t>
  </si>
  <si>
    <t>Xã Húc Nghì</t>
  </si>
  <si>
    <t>Xã Triệu Nguyên</t>
  </si>
  <si>
    <t>Xã A Bung</t>
  </si>
  <si>
    <t>Xã A Vao</t>
  </si>
  <si>
    <t>Xã Ba Nang</t>
  </si>
  <si>
    <t>Xã Đakrông</t>
  </si>
  <si>
    <t>Xã Tà Long</t>
  </si>
  <si>
    <t>Xã Tà Rụt</t>
  </si>
  <si>
    <t>Xã A Ngo</t>
  </si>
  <si>
    <t>Tiểu đội dân quân thường trực xã A Bung</t>
  </si>
  <si>
    <t>Tiểu đội dân quân thường trực xã A Vao</t>
  </si>
  <si>
    <t>Tiểu đội dân quân thường trực xã Ba Nang</t>
  </si>
  <si>
    <t>Tiểu đội dân quân thường trực xã Tà Long</t>
  </si>
  <si>
    <t>NHK</t>
  </si>
  <si>
    <t>Doanh trại đội CS PCCC &amp; CNCH huyện Đakrông</t>
  </si>
  <si>
    <t>Doanh trại đội CS PCCC &amp; CNCH Tà Rụt</t>
  </si>
  <si>
    <t>Trụ sở công an thị trấn Krông Klang</t>
  </si>
  <si>
    <t>Trụ sở công an xã A Bung</t>
  </si>
  <si>
    <t>Trụ sở công an xã A Ngo</t>
  </si>
  <si>
    <t>Trụ sở công an xã A Vao</t>
  </si>
  <si>
    <t>Trụ sở công an xã Ba Lòng</t>
  </si>
  <si>
    <t>Xã Ba Lòng</t>
  </si>
  <si>
    <t>Trụ sở công an xã Ba Nang</t>
  </si>
  <si>
    <t>Trụ sở công an xã Đakrông</t>
  </si>
  <si>
    <t>Trụ sở công an xã Húc Nghì</t>
  </si>
  <si>
    <t>Trụ sở công an xã Hướng Hiệp</t>
  </si>
  <si>
    <t>Xã Hướng Hiệp</t>
  </si>
  <si>
    <t>Trụ sở công an xã Mò Ó</t>
  </si>
  <si>
    <t>Xã Mò Ó</t>
  </si>
  <si>
    <t>Trụ sở công an xã Tà Long</t>
  </si>
  <si>
    <t>Trụ sở công an xã Triệu Nguyên</t>
  </si>
  <si>
    <t>Cụm Công nghiệp Krông Klang</t>
  </si>
  <si>
    <t>XD mới Nhà công vụ trường tiểu học TT Krông Klang</t>
  </si>
  <si>
    <t>MR Trung tâm GDNN và GDTX huyện Đakrông</t>
  </si>
  <si>
    <t>MR Trường THPT dân tộc nội trú</t>
  </si>
  <si>
    <t>MR Trường tiểu học khóm A Rồng</t>
  </si>
  <si>
    <t>MR trường tiểu học và THCS A Ngo</t>
  </si>
  <si>
    <t>MR trường mầm non A Ngo</t>
  </si>
  <si>
    <t>XD mới trường tiểu học, mầm non Tân Đi 3</t>
  </si>
  <si>
    <t>XD mới điểm trường tiểu học Ra Ró</t>
  </si>
  <si>
    <t>MR trường THCS Ba Nang</t>
  </si>
  <si>
    <t>MR trường tiểu học thôn Ra Poong (điểm Bù)</t>
  </si>
  <si>
    <t>XD mới trường mầm non Ba Nang (thôn Sa Trầm - Cóc)</t>
  </si>
  <si>
    <t>Trường MN số 2 - Tà Lêng</t>
  </si>
  <si>
    <t>MR trường Tiểu học số 1 Phú An</t>
  </si>
  <si>
    <t>MR trường mầm non Xa Rúc</t>
  </si>
  <si>
    <t>MR trường mầm non Triệu Nguyên</t>
  </si>
  <si>
    <t>Trường mầm non số 2 Đakrông - Nhà hiệu bộ</t>
  </si>
  <si>
    <t>XD mới sân thể thao thôn A Luông</t>
  </si>
  <si>
    <t>XD mới sân thể thao thôn Ty Nê</t>
  </si>
  <si>
    <t>Thuỷ điện Bản mới</t>
  </si>
  <si>
    <t>Thuỷ điện Hướng Sơn bậc 3</t>
  </si>
  <si>
    <t>Nhà máy điện gió Hướng Hiệp 2, 3</t>
  </si>
  <si>
    <t>Di dời đường dây 35kV đấu nối NMTĐ Đakrông 1</t>
  </si>
  <si>
    <t>Đường dây 220kV Đông Hà - Lao Bảo, đoạn tuyến qua huyện Đakrông</t>
  </si>
  <si>
    <t>Đường dây 500 kV Quảng Trị - Hướng Hoá</t>
  </si>
  <si>
    <t>XD chợ trung tâm Tà Rụt</t>
  </si>
  <si>
    <t>XD bãi thu gom rác thải xã A Bung</t>
  </si>
  <si>
    <t>Khu dân cư đường Nguyễn Du</t>
  </si>
  <si>
    <t>Nhà SHCĐ thôn A Luông</t>
  </si>
  <si>
    <t>Xã Cam Hiếu</t>
  </si>
  <si>
    <t>Rừng đặc dụng chuyển sang rừng phòng hộ</t>
  </si>
  <si>
    <t>Rừng đặc dụng chuyển sang rừng sản xuất</t>
  </si>
  <si>
    <t>Rừng phòng hộ chuyển sang rừng sản xuất</t>
  </si>
  <si>
    <t>Quy hoạch trồng rừng sản xuất</t>
  </si>
  <si>
    <t>Xã Cam Chính</t>
  </si>
  <si>
    <t xml:space="preserve">Xã Cam Tuyền </t>
  </si>
  <si>
    <t>Khu nuôi trồng thủy sản Bàu Vàng</t>
  </si>
  <si>
    <t>Thôn Kim Đâu, xã Thanh An</t>
  </si>
  <si>
    <t>Khu nuôi trồng thủy sản Bàu Đanh</t>
  </si>
  <si>
    <t>Quy hoạch trang trại tập trung thôn Minh Chính ( Bắc Trung Bộ giao lại xã quản lý)</t>
  </si>
  <si>
    <t>Cam Chính</t>
  </si>
  <si>
    <t>Chuyển mục đích sử dụng đất từ đất trồng cây lâu năm sang đất nông nghiệp khác</t>
  </si>
  <si>
    <t>Chuyển mục đích sử dụng đất từ đất rừng sản xuất sang đất nông nghiệp khác</t>
  </si>
  <si>
    <t xml:space="preserve">Quy hoạch phát triển trang trại tổng hợp phía đông đường vào Khe Lấp </t>
  </si>
  <si>
    <t>Thôn Vĩnh Đại,xã Cam Hiếu</t>
  </si>
  <si>
    <t>Quy hoạch phát triển trang trại tổng hợp khu vực đường ngang hồ số 7</t>
  </si>
  <si>
    <t>Thôn Vĩnh An,xã Cam Hiếu</t>
  </si>
  <si>
    <t xml:space="preserve">Xây dựng vùng chăn nuôi tập trung thôn  thôn Bản Sơn 3, thôn Phương An 1, Phương An2 </t>
  </si>
  <si>
    <t>Xã Cam Nghĩa</t>
  </si>
  <si>
    <t xml:space="preserve">Xây dựng vùng chăn nuôi tập trung thôn Bảng Sơn </t>
  </si>
  <si>
    <t>Trại chăn nuôi lợn nạc 120 nái</t>
  </si>
  <si>
    <t>Cam Nghĩa</t>
  </si>
  <si>
    <t>Vùng sản xuất tập trung, trang trại tổng hơp khu vực rừng tiểu khu 775</t>
  </si>
  <si>
    <t>Xã Cam Thành</t>
  </si>
  <si>
    <t>Quy hoạch trang trại khu vực Tân Xuân 2</t>
  </si>
  <si>
    <t>Quy hoạch trang trại gia trại, nông lâm kết hợp</t>
  </si>
  <si>
    <t>Quy hoạch vùng sản xuất tập trung</t>
  </si>
  <si>
    <t>Quy hoạch khu trang trại Đàng Ngang, hốc Cui thôn An Mỹ</t>
  </si>
  <si>
    <t>Quy hoạch khu trang trại tổng hợp</t>
  </si>
  <si>
    <t>Thôn Phú Ngạn, xã Thanh An</t>
  </si>
  <si>
    <t>Quy hoạch khu trang trại tổng hợp Đồng Chăm</t>
  </si>
  <si>
    <t>Thôn Trúc Khê, xã Thanh An</t>
  </si>
  <si>
    <t xml:space="preserve"> Xã Thanh An</t>
  </si>
  <si>
    <t>TT Cam Lộ</t>
  </si>
  <si>
    <t>Xây dựng trụ sở công an xã</t>
  </si>
  <si>
    <t>Xây dựng trụ sở công an xã (Lấy Ủy ban nhân dân xã cũ)</t>
  </si>
  <si>
    <t>Cam Thủy</t>
  </si>
  <si>
    <t>Xã Thanh An</t>
  </si>
  <si>
    <t>Quy hoạch tổng thể hệ thống cơ sở của lực lượng Cảnh sát phòng cháy, chữa cháy và cứu nạn, cứu hộ tỉnh Quảng Trị</t>
  </si>
  <si>
    <t>Thôn Tân Trang, xã Cam Thành</t>
  </si>
  <si>
    <t>Cụm công nghiệp Cam Hiếu</t>
  </si>
  <si>
    <t>Cam Hiếu</t>
  </si>
  <si>
    <t>Mở rộng cụm công nghiệp Tân Trang</t>
  </si>
  <si>
    <t>Cụm công nghiệp Thượng Lâm</t>
  </si>
  <si>
    <t>Cụm công nghiệp Cam Thành</t>
  </si>
  <si>
    <t>Cụm công nghiệp Cam Tuyền</t>
  </si>
  <si>
    <t>Xã Cam Tuyền</t>
  </si>
  <si>
    <t>Quy hoạch khu Thương mại dịch vụ xã Cam Chính</t>
  </si>
  <si>
    <t>Khu điểm dừng nghỉ,  dịch vụ kho bải, logistics, khu dân cư phía Tây bắc xã Cam Hiếu</t>
  </si>
  <si>
    <t>Khu thương mại dịch vụ hai đầu cầu sông Hiếu</t>
  </si>
  <si>
    <t>Khu thương mại dịch vụ đường vào khe Lấp</t>
  </si>
  <si>
    <t>Khu TMDV phía Nam nhà máy xi măng</t>
  </si>
  <si>
    <t>Chuyển mục đích sang đất TMDV (đất Trạm y tế, Trạm trinh sát cũ do UBBND xã quản lý)</t>
  </si>
  <si>
    <t>Khu TMDV khu vực Trương Xá</t>
  </si>
  <si>
    <t>Khu TMDV Giao QL9 - CT Cam lộ- La Sơn</t>
  </si>
  <si>
    <t>Phân lô thương mại - đấu giá quyền sử dụng đất</t>
  </si>
  <si>
    <t>Khu thương mại, dịch vụ thị trấn Cam Lộ: San nền, hệ thống thoát nước</t>
  </si>
  <si>
    <t>Đất thương mai dịch vụ ( theo điều chỉnh quy hoạch chung thị trấn Cam Lộ)</t>
  </si>
  <si>
    <t xml:space="preserve">Quy hoạch khu TM-DV </t>
  </si>
  <si>
    <t>Thôn Phương An 2, Xã Cam Nghĩa</t>
  </si>
  <si>
    <t>Cam Thành</t>
  </si>
  <si>
    <t xml:space="preserve">Cửa hàng xăng dầu </t>
  </si>
  <si>
    <t>Quy hoạch TMDV ngã ba Cùa</t>
  </si>
  <si>
    <t>Khu thương mại dịch xã Cam Thủy</t>
  </si>
  <si>
    <t>Kho hàng và bãi tập kết vật tư vật liệu xây dựng công trình</t>
  </si>
  <si>
    <t>Thanh An</t>
  </si>
  <si>
    <t>Khu TMDV - du lịch Bầu Đá</t>
  </si>
  <si>
    <t>Thôn Phú Hậu, xã Thanh An</t>
  </si>
  <si>
    <t>Chuyển MĐSD sang đất thương mại dịch vụ</t>
  </si>
  <si>
    <t>Quy hoạch khu sản xuất kinh doanh, thương mại dịch vụ dọc đường Hồ Chí Minh (Gần nhà máy sắn)</t>
  </si>
  <si>
    <t>Khu tiểu thủ công nghiệp làng nghề Chính, Nghĩa</t>
  </si>
  <si>
    <t>Cam Chính, Cam Nghĩa</t>
  </si>
  <si>
    <t>Xây dựng xưởng may xuất khẩu công nghiệp</t>
  </si>
  <si>
    <t>Thị trấn Cam Lộ</t>
  </si>
  <si>
    <t>Trạm y tế xã Cam Nghĩa</t>
  </si>
  <si>
    <t>XD Trạm y tế xã Cam Tuyền</t>
  </si>
  <si>
    <t>Nâng cấp mở rộng trạm y tế xã</t>
  </si>
  <si>
    <t>Thôn Cam Lộ (xã Thanh An)</t>
  </si>
  <si>
    <t>Trường mầm non Bình Minh</t>
  </si>
  <si>
    <t>Trung tâm TDTT xã</t>
  </si>
  <si>
    <t>Đất dự phòng phát triểm thể dục, thể thao</t>
  </si>
  <si>
    <t>Dự án cao tốc Bắc - Nam phía Đông, đoạn Vạn Ninh ( Quảng Bình) - Cam Lộ (Quảng Trị)</t>
  </si>
  <si>
    <t>Bến xe Cam Lộ</t>
  </si>
  <si>
    <t xml:space="preserve">Xã Cam Nghĩa </t>
  </si>
  <si>
    <t>Xã  Cam Nghĩa</t>
  </si>
  <si>
    <t>Toàn xã Cam Tuyền</t>
  </si>
  <si>
    <t>Mở rộng đường Quốc lộ 9 đoạn từ Cửa Việt đến quốc lộ 1A</t>
  </si>
  <si>
    <t xml:space="preserve">Hệ thống kênh mương nội đồng </t>
  </si>
  <si>
    <t>Hệ thống cấp và tiêu nước các vùng nuôi thủy sản nước ngọt huyện Cam Lộ (gđ 2)</t>
  </si>
  <si>
    <t>Trạm bơm Nam Thành</t>
  </si>
  <si>
    <t>Cụm tưới Ba Hồ (Hồ + trạm bơm Quật Xá, hồ Tân Sơn, hô Tân Phú)</t>
  </si>
  <si>
    <t xml:space="preserve">Kênh tiêu úng Nam Hùng, Nghĩa Hy, Thiết tràng, Hiếu Bắc </t>
  </si>
  <si>
    <t>TT, Cam Hiếu</t>
  </si>
  <si>
    <t>Trạm bơm Vĩnh An</t>
  </si>
  <si>
    <t>Trạm bơm Hiếu Bắc</t>
  </si>
  <si>
    <t>Trạm bơm Vĩnh Đại</t>
  </si>
  <si>
    <t>Kè chống sạc lỡ bờ sông Hiếu đoạn qua huyện Cam Lộ</t>
  </si>
  <si>
    <t>Xã Cam Tuyền, Cam Thủy, Cam Hiếu</t>
  </si>
  <si>
    <t>Hồ Chứa nước Khe Lau</t>
  </si>
  <si>
    <t>Nâng cấp sửa chửa Hồ Khe Đá</t>
  </si>
  <si>
    <t>Trạm bơm Quật Xá</t>
  </si>
  <si>
    <t>Hồ Tân Phú</t>
  </si>
  <si>
    <t>Trạm bơm Tân Xuân, trạm bơm Quật Xá, hồ Tân Sơn</t>
  </si>
  <si>
    <t>Trạm bơm Tam Hiệp</t>
  </si>
  <si>
    <t>Xã Cam Thủy</t>
  </si>
  <si>
    <t>Trạm bơm Lâm Lang</t>
  </si>
  <si>
    <t>Trạm bơm Đá Lã</t>
  </si>
  <si>
    <t>Nâng cấp mở rộng kênh mương nội đồng</t>
  </si>
  <si>
    <t>Đập dâng Bản chùa 1</t>
  </si>
  <si>
    <t>Đập dâng Bản chùa 2</t>
  </si>
  <si>
    <t>Kênh nội đồng hệ thống thủy lợi Đá Mài- Tân Kim và Hồ Bản Chùa 2</t>
  </si>
  <si>
    <t>Trạm bơm Đâu Bình 1</t>
  </si>
  <si>
    <t>DA kè chống xói lở khẩn cấp 2 bên bờ sông Trúc Khê</t>
  </si>
  <si>
    <t>Nâng cấp mở rộng kênh mương toàn xã</t>
  </si>
  <si>
    <t>Nạo vét hồ chứa nước Bàu Ao, Bàu Miệu</t>
  </si>
  <si>
    <t>Trạm biến áp và đường dây 220 kV Đông Hà - Lao Bảo</t>
  </si>
  <si>
    <t>Xã Cam Nghĩa, Cam Chính</t>
  </si>
  <si>
    <t>Đường dây 500 kv Đồng Hới - Đông Hà (48,2km)</t>
  </si>
  <si>
    <t>C.Thủy, C.Hiếu</t>
  </si>
  <si>
    <t>Thủy điện Hướng Sơn 4</t>
  </si>
  <si>
    <t xml:space="preserve">Cột Ăng tel, Trạm BTS </t>
  </si>
  <si>
    <t>Xây mới chợ xã Cam Nghĩa</t>
  </si>
  <si>
    <t>Quy hoạch đài tưởng niệm các anh hùng liệt sĩ Đường 9</t>
  </si>
  <si>
    <t>Bãi chôn lấp, chất thải rắn tại cụm xã Cam Chính, Cam Nghĩa</t>
  </si>
  <si>
    <t>Xã Cam Chính, Cam Nghĩa</t>
  </si>
  <si>
    <t>Thôn Hoàn Cát, xã Cam Nghĩa</t>
  </si>
  <si>
    <t xml:space="preserve"> Mở rộng khu xử lý chất thải rắn xã Cam Tuyền</t>
  </si>
  <si>
    <t>Khu đô thị  Tây Phan Xá giai đoạn 2</t>
  </si>
  <si>
    <t>Khu đô thị khu phố 3</t>
  </si>
  <si>
    <t xml:space="preserve">Chỉnh trang khép kín khu dân cư đô thị </t>
  </si>
  <si>
    <t>Toàn thị trấn Cam Lộ</t>
  </si>
  <si>
    <t>Mở rộng và san nền đường Hàm nghi đấu giá đất ở (TT Cam Lộ )</t>
  </si>
  <si>
    <t xml:space="preserve">Khu đô thị phía Đông thị trấn Cam Lộ </t>
  </si>
  <si>
    <t>Chuyển mục đích sử dụng đất từ đất nông nghiệp, đất vườn ao liền kề sang đất ở toàn thị trấn</t>
  </si>
  <si>
    <t>Chuyển đất ở nông thôn sang đất ở đô thị (khu vực Sòng)</t>
  </si>
  <si>
    <t>Quy hoạch đất ở đô thị mới (Khu vực Sòng)</t>
  </si>
  <si>
    <t>Thôn Cẩm Thạch (Thanh An)</t>
  </si>
  <si>
    <t>Niệm Phật đường Trúc Kinh (Xin giao bổ sung đất tôn giáo)</t>
  </si>
  <si>
    <t>Thôn Trúc Kinh (Thanh An)</t>
  </si>
  <si>
    <t>QH xây dựng nghĩa địa thôn An Trung</t>
  </si>
  <si>
    <t>Quy hoạch đất nghĩa địa xã Cam Thành</t>
  </si>
  <si>
    <t>Quy hoạch mở rộng đất Nghĩa địa Tân Xuân 2</t>
  </si>
  <si>
    <t>Công viên cây xanh - văn hóa, thể dục thể thao huyện Cam Lộ</t>
  </si>
  <si>
    <t>Quy hoạch đất khu vui chơi xã Cam Thủy</t>
  </si>
  <si>
    <t>Xây dựng hội trường thôn Minh Chính</t>
  </si>
  <si>
    <t>Xây dựng hội trường thôn Mai Trung</t>
  </si>
  <si>
    <t>Xây dựng nhà sinh hoạt cộng đồng thôn Đốc Kỉnh</t>
  </si>
  <si>
    <t>Điều chỉnh Quy hoạch đất Nhà văn hóa Phi Thừa</t>
  </si>
  <si>
    <t>Phi Thừa (xã Thanh An)</t>
  </si>
  <si>
    <t>Xã Hải Định</t>
  </si>
  <si>
    <t>Xã Hải Thượng</t>
  </si>
  <si>
    <t>Xã Hải Phú</t>
  </si>
  <si>
    <t>Xã Hải Trường</t>
  </si>
  <si>
    <t>Xã Hải Hưng</t>
  </si>
  <si>
    <t>Xã Hải Lâm</t>
  </si>
  <si>
    <t>Xã Hải Chánh</t>
  </si>
  <si>
    <t>Xã Hải Dương</t>
  </si>
  <si>
    <t>Xã Hải Quy</t>
  </si>
  <si>
    <t>Xã Hải Ba</t>
  </si>
  <si>
    <t>Hải Phú</t>
  </si>
  <si>
    <t>Xã Hải Sơn</t>
  </si>
  <si>
    <t>Trận địa pháo 85mm</t>
  </si>
  <si>
    <t>Xã Hải An</t>
  </si>
  <si>
    <t>Đồn biên phòng Hải An (khu kinh tế Đông Nam)</t>
  </si>
  <si>
    <t>Hải An</t>
  </si>
  <si>
    <t>Xây dựng trụ sở Công an xã Hải Phú</t>
  </si>
  <si>
    <t>Xây dựng trụ sở Công An xã Hải Trường</t>
  </si>
  <si>
    <t>Xây dựng trụ sở Công An xã Hải Chánh</t>
  </si>
  <si>
    <t>Xây dựng Trụ sở Công an xã Hải Quy</t>
  </si>
  <si>
    <t>Xây dựng trụ sở Công an xã Hải Quế</t>
  </si>
  <si>
    <t>Xã Hải Quế</t>
  </si>
  <si>
    <t>Xây dựng trụ sở công an xã Hải Khê</t>
  </si>
  <si>
    <t>Xã Hải Khê</t>
  </si>
  <si>
    <t>Xây dựng trụ sở Công an Thị trấn</t>
  </si>
  <si>
    <t>Thị trấn Diên Sanh</t>
  </si>
  <si>
    <t>Xây dựng trụ sở công an xã Hải Ba</t>
  </si>
  <si>
    <t>Xây dựng trụ sở công an xã Hải Định</t>
  </si>
  <si>
    <t>Xây dựng trụ sở công an xã Hải Phong</t>
  </si>
  <si>
    <t>Xã Hải Phong</t>
  </si>
  <si>
    <t>Xây dựng trụ sở công an xã Hải Sơn</t>
  </si>
  <si>
    <t>Xây dựng trụ sở công an xã Hải Hưng</t>
  </si>
  <si>
    <t>Xây dựng trụ sở công an xã Hải Thượng</t>
  </si>
  <si>
    <t xml:space="preserve">Doanh trại Đội Cảnh sát PCCC và CNCH </t>
  </si>
  <si>
    <t>Mở rộng trụ sở Công an huyện (nhà tạm giữ)</t>
  </si>
  <si>
    <t>Xây dựng trụ sở công an xã Hải Dương</t>
  </si>
  <si>
    <t>Khu công nghiệp Quảng Trị (Visip)</t>
  </si>
  <si>
    <t>TT Diên sanh, Hải Trường, Hải Lâm</t>
  </si>
  <si>
    <t>Hải Trường</t>
  </si>
  <si>
    <t>Hải Lâm</t>
  </si>
  <si>
    <t>Khu công nghiệp hỗn hợp chức năng (Khu kinh tế Đông Nam)</t>
  </si>
  <si>
    <t>Hải Ba, Hải Quế</t>
  </si>
  <si>
    <t>Hải Ba</t>
  </si>
  <si>
    <t>Hải Quế</t>
  </si>
  <si>
    <t>Khu công nghiệp hỗ trợ phát triển nhà máy nhiệt điện (Khu kinh tế Đông Nam)</t>
  </si>
  <si>
    <t>Hải Quế, Hải Dương</t>
  </si>
  <si>
    <t>Khu công nghiệp hỗ trợ phát triển khu phức hợp năng lượng (Khu kinh tế Đông Nam)</t>
  </si>
  <si>
    <t>Cụm công nghiệp Diên Sanh</t>
  </si>
  <si>
    <t>Hải Thọ</t>
  </si>
  <si>
    <t>Cụm công nghiệp Hải Thượng</t>
  </si>
  <si>
    <t>Hải Thượng</t>
  </si>
  <si>
    <t>Cụm công nghiệp Hải Chánh</t>
  </si>
  <si>
    <t>Hải Chánh</t>
  </si>
  <si>
    <t>Hải Khê</t>
  </si>
  <si>
    <t>Khu trung tâm xúc tiến đầu tư, giới thiệu sản phẩm, thương mại dịch vụ tại Khu kinh tế Đông Nam</t>
  </si>
  <si>
    <t>Hải An, Hải Quế</t>
  </si>
  <si>
    <t>Khu Logistics số 1 kế cận Cảng Mỹ Thủy thuộc Khu kinh tế Đông Nam</t>
  </si>
  <si>
    <t>Đất dịch vụ thương mại tại Khu kinh tế Đông Nam</t>
  </si>
  <si>
    <t>Hải Ba, Hải Dương, Hải Khê, Hải Quế</t>
  </si>
  <si>
    <t>Đất dịch vụ văn hóa tại Khu kinh tế Đông Nam</t>
  </si>
  <si>
    <t>Trạm xăng dầu và dịch vụ tổng hợp Đức Dũng 4, kết hợp điểm thương mại dịch vụ</t>
  </si>
  <si>
    <t>Hải Dương</t>
  </si>
  <si>
    <t>Điểm thương mại dịch vụ khu vực đường từ trường THCS đến ngã tư đường MAG thôn Long Hưng</t>
  </si>
  <si>
    <t>Điểm thương mại dịch vụ vùng bàu thuyền thôn Long Hưng</t>
  </si>
  <si>
    <t>Điểm thương mại dịch vụ vùng Nương Cải và Bống Đàn Long Hưng</t>
  </si>
  <si>
    <t>Trạm xăng dầu khu vực tuyến tránh QL1A</t>
  </si>
  <si>
    <t xml:space="preserve">Xây dựng điểm thương mại, dịch vụ (thuộc Điểm dân cư nông thôn Mỹ Chánh xã Hải Chánh) </t>
  </si>
  <si>
    <t>Điểm dịch vụ thương mại thôn An Nhơn</t>
  </si>
  <si>
    <t>Điểm dịch vụ thương mại thôn An Nhơn (vùng cát)</t>
  </si>
  <si>
    <t>Khu dịch vụ và sản xuất rượu gạo Kim Long Giao</t>
  </si>
  <si>
    <t>Xây dựng Điểm thương mại, dịch vụ tuyến đường Xuân - Quy - Vĩnh thôn Quy Thiện</t>
  </si>
  <si>
    <t>Xây dựng điểm thương mại, dịch vụ tại thôn Hội Yên</t>
  </si>
  <si>
    <t>Điểm thương mại dịch vụ tập trung khu vực phía Đông đê cát thôn Kim Long</t>
  </si>
  <si>
    <t>Khu thương mại dịch vụ phục vụ dân tái định cư tại thôn Thâm Khê</t>
  </si>
  <si>
    <t>Đấu giá QSD đất Công ty CP TM-DV Quảng Trị</t>
  </si>
  <si>
    <t>Trung tâm dịch vụ giải trí Hồ Tả Vệ khóm 8</t>
  </si>
  <si>
    <t>Quy hoạch đất thương mại dịch vụ thôn Thiện Đông</t>
  </si>
  <si>
    <t>Quy hoạch đất thương mại dịch vụ 
(khu vực xã Hải Hưng sử dụng)</t>
  </si>
  <si>
    <t>Quy hoạch đất thương mại dịch vụ (trụ sở UBND xã cũ)</t>
  </si>
  <si>
    <t>Quy hoạch đất sản xuất kinh doanh thôn Tân Điền, Tây Sơn, Đông Sơn</t>
  </si>
  <si>
    <t>Quy hoạch đất thương mại dịch vụ thôn Kinh Duy, Trà Lộc</t>
  </si>
  <si>
    <t>Quy hoạch đất thương mại dịch vụ thôn Trà Lộc, Trà Trì Phú</t>
  </si>
  <si>
    <t>Quy hoạch đất thương mại dịch vụ thôn Thượng Xá</t>
  </si>
  <si>
    <t>Quy hoạch đất thương mại dịch vụ (trạm xăng dầu) thôn Thượng Xá</t>
  </si>
  <si>
    <t>Khu thương mại dịch vụ tại khu tái định cư thôn Tân Phước</t>
  </si>
  <si>
    <t xml:space="preserve">Chuyển mục đích để bán đấu giá Phòng Văn hóa Thông tin huyện Hải Lăng </t>
  </si>
  <si>
    <t>Chuyển mục đích để bán đấu giá Trung tâm phát triển CCN&amp;KC huyện Hải Lăng</t>
  </si>
  <si>
    <t>Chuyển mục đích để bán đấu giá Trụ sở HĐND huyện Hải Lăng</t>
  </si>
  <si>
    <t>Chuyển mục đích để bán đấu giá Trụ sở Ủy ban MTTQVN huyện Hải Lăng</t>
  </si>
  <si>
    <t xml:space="preserve">Chuyển mục đích để bán đấu giá Phòng Tư pháp </t>
  </si>
  <si>
    <t>Chuyển mục đích để bán đấu giá Trụ sở Phòng Kinh tế và Hạ tầng</t>
  </si>
  <si>
    <t>Chuyển mục đích để bán đấu giá Trụ sở Phòng Tài chính Kế hoạch</t>
  </si>
  <si>
    <t xml:space="preserve">Chuyển mục đích để bán đấu giá Trụ sở Phòng Nội vụ </t>
  </si>
  <si>
    <t xml:space="preserve">Chuyển mục đích để bán đấu giá Trụ sở Phòng Lao động - Thương binh và Xã hội </t>
  </si>
  <si>
    <t xml:space="preserve">Chuyển mục đích để bán đấu giá Trụ sở Ban QLDA và PTQĐ </t>
  </si>
  <si>
    <t>Chuyển mục đích để bán đấu giá Trụ sở Phòng Tài nguyên và Môi trường</t>
  </si>
  <si>
    <t>Chuyển mục đích để bán đấu giá Trụ sở Thanh tra</t>
  </si>
  <si>
    <t>Chuyển mục đích để bán đấu giá Trụ sở Phòng Giáo dục và đào tạo</t>
  </si>
  <si>
    <t>Chuyển mục đích để bán đấu giá Trụ sở Phòng Y tế</t>
  </si>
  <si>
    <t>Đất thương mại dịch vụ khu vực đô thị La Vang</t>
  </si>
  <si>
    <t>Khu phi thuế quan Khu kinh tế Đông Nam</t>
  </si>
  <si>
    <t>Hải An, Hải Ba, Hải Quế</t>
  </si>
  <si>
    <t>Đất tiểu thủ công nghiệp tại Khu kinh tế Đông Nam</t>
  </si>
  <si>
    <t>Hải Ba, Hải Dương, Hải Khê</t>
  </si>
  <si>
    <t>Nhà Máy SX cấu kiện bê tông Mỹ Thủy</t>
  </si>
  <si>
    <t>Xây dựng nhà máy nước</t>
  </si>
  <si>
    <t>Nhà máy chế biến nông sản hữu cơ Đại Nam - Ong Biển</t>
  </si>
  <si>
    <t>Đất TTCN phía Tây Bắc đường Hùng Vương</t>
  </si>
  <si>
    <t>Hải Hưng</t>
  </si>
  <si>
    <t>Nhà máy xử lý rác thải tập trung huyện</t>
  </si>
  <si>
    <t>Cơ sở giết mổ tập trung</t>
  </si>
  <si>
    <t>Khai thác mỏ than bùn tại TT Diên Sanh</t>
  </si>
  <si>
    <t>TT Diên Sanh</t>
  </si>
  <si>
    <t>Mỏ cát sỏi (OL1, OL2) khe Mương, Tân Điền</t>
  </si>
  <si>
    <t>Hải Sơn</t>
  </si>
  <si>
    <t xml:space="preserve">Mỏ cát sỏi (OL5) </t>
  </si>
  <si>
    <t>Hải Sơn, Hải Chánh</t>
  </si>
  <si>
    <t>Mỏ cát sỏi (OL6) thôn Tân Lý, khe Mương</t>
  </si>
  <si>
    <t>Khai thác cát, sỏi SN2, SN3 Thượng Nguyên</t>
  </si>
  <si>
    <t>Khai thác khoáng sản mỏ cát trắng khu vực ngã 5</t>
  </si>
  <si>
    <t>Hải Hưng, Hải Định, Hải Thượng, Hải Quy</t>
  </si>
  <si>
    <t>Hải Quy</t>
  </si>
  <si>
    <t xml:space="preserve">Đất Quảng trường công cộng </t>
  </si>
  <si>
    <t>Trung tâm văn hóa xã Hải Phong</t>
  </si>
  <si>
    <t>Nhà bia tưởng niệm Liệt Sỹ Trần Thị Tâm</t>
  </si>
  <si>
    <t>Xây dựng trạm y tế xã Hải Chánh</t>
  </si>
  <si>
    <t>Xây dựng trạm y tế xã Hải Dương</t>
  </si>
  <si>
    <t>Xây dựng trạm y tế Thị Trấn</t>
  </si>
  <si>
    <t>Xây dựng Trạm y tế xã Hải Ba</t>
  </si>
  <si>
    <t>Xây dựng Trạm y tế xã Hải Định</t>
  </si>
  <si>
    <t>Xây dựng trạm y tế xã Hải Lâm</t>
  </si>
  <si>
    <t>Mở rộng trường THCS Hải Quy</t>
  </si>
  <si>
    <t>Mở rộng trường Tiểu học và THCS Hải Dương</t>
  </si>
  <si>
    <t>Mở rộng trường trung học cơ sở Hải Thọ (Sân TDTT)</t>
  </si>
  <si>
    <t>Mở rộng trường THCS Thiện Thành</t>
  </si>
  <si>
    <t>Mở rộng Trường Mầm non Hải Phú</t>
  </si>
  <si>
    <t>Xây dựng trường Mầm non thôn Nam Chánh</t>
  </si>
  <si>
    <t>Mở rộng trường Tiểu học Hải Chánh (thuộc Điểm dân cư nông thôn xã Hải Chánh)</t>
  </si>
  <si>
    <t>Xây dựng Trường mầm non xã Hải Quy</t>
  </si>
  <si>
    <t>Mở rộng trường mầm non Hải Vĩnh khu vực thôn Thi Ông</t>
  </si>
  <si>
    <t>Mở rộng trường mầm non Hải Vĩnh khu vực thôn Lam Thuỷ</t>
  </si>
  <si>
    <t>Mở rộng trường tiểu học và trung học Hải Xuân</t>
  </si>
  <si>
    <t>Mở rộng trường mầm non Hải Xuân khu vực Trà Trì Phú</t>
  </si>
  <si>
    <t>Xây dựng trường mầm non Hải Hòa khu vực thôn An Thơ</t>
  </si>
  <si>
    <t>Mở rộng trường mầm non Hải Hòa khu vực thôn Phú Kinh</t>
  </si>
  <si>
    <t>Trường Tiểu học Vùng Càng, xã Hải Chánh tại xã Hải Phong</t>
  </si>
  <si>
    <t>Khu liên hợp thể thao huyện Hải Lăng</t>
  </si>
  <si>
    <t>Trung tâm Văn hóa thể thao huyện Hải Lăng (chuyển đất cơ sở giáo dục đào tạo sang đất cơ sở thể dục thể thao)</t>
  </si>
  <si>
    <t>Xây dựng sân thể dục, thể thao (khu vực đường MAG thôn Long Hưng)</t>
  </si>
  <si>
    <t>Xây dựng sân thể dục thể thao Xã Hải Chánh</t>
  </si>
  <si>
    <t>Sân văn hóa thể thao xã Hải Quy</t>
  </si>
  <si>
    <t>Sân thể thao thôn Quy Thiện và Trâm Lý</t>
  </si>
  <si>
    <t>Trung tâm TDTT xã Hải Quế</t>
  </si>
  <si>
    <t>Mở rộng sân thể thao xã</t>
  </si>
  <si>
    <t>Sân bóng đá thôn Văn Qũy</t>
  </si>
  <si>
    <t>Sân thể dục thể thao trung tâm xã</t>
  </si>
  <si>
    <t>Quy hoạch đất thể thao khu tái định cư</t>
  </si>
  <si>
    <t>Quy hoạch sân thể thao thôn Thượng Xá</t>
  </si>
  <si>
    <t>Quy hoạch đất thể thao thôn Xuân Lâm</t>
  </si>
  <si>
    <t>Đường sắt từ ga Diên Sanh - Mỹ Thủy</t>
  </si>
  <si>
    <t>Hải Trường, Diên Sanh, Định, Quế, Dương, An, Khê, Ba</t>
  </si>
  <si>
    <t>Ga đường sắt cảng biển Mỹ Thủy</t>
  </si>
  <si>
    <t>Quốc Lộ 15D</t>
  </si>
  <si>
    <t>Hải Trường, TT Diên Sanh, Hải Lâm</t>
  </si>
  <si>
    <t>Hải Định, Hải Quế, TT Diên Sanh</t>
  </si>
  <si>
    <t>Cảng biển Mỹ Thuỷ (350 ha đất mặt nước)</t>
  </si>
  <si>
    <t>Hải An, H.Khê</t>
  </si>
  <si>
    <t>Bến xe Diên Sanh</t>
  </si>
  <si>
    <t xml:space="preserve">Kè 2 bờ sông Ô Lâu (từ Văn Phong đến Câu Nhi dài 10,5 km) </t>
  </si>
  <si>
    <t>Hải Chánh, Hải Sơn, Hải Phong</t>
  </si>
  <si>
    <t>Tuyến kênh nắn dòng và đường công vụ vào tuyến kênh nắn dòng thuộc dự án Nhà máy nhiệt điện BOT Quảng Trị 1</t>
  </si>
  <si>
    <t>Hải Khê, Hải Quế, Hải Dương</t>
  </si>
  <si>
    <t>Hệ thống đồng bộ thủy lợi vùng sản xuất lúa tập trung chất lượng cao các xã phía Nam huyện Hải Lăng</t>
  </si>
  <si>
    <t>Tiểu dự án hệ thống chống úng Thuận - Trạch - Trung - Tài, Ba - Quế - Vĩnh - Dương - Thành, huyện Triệu Phong và huyện Hải Lăng</t>
  </si>
  <si>
    <t>Nhà máy nhiệt điện Quảng Trị</t>
  </si>
  <si>
    <t>Hải An, Hải Khê, Hải Quế, Hải Dương</t>
  </si>
  <si>
    <t>Khu đất dự trữ phát triển nhà máy nhiệt điện</t>
  </si>
  <si>
    <t>Xã Hải Quế, xã Hải Dương</t>
  </si>
  <si>
    <t>Nhà máy nhiệt điện khí</t>
  </si>
  <si>
    <t>Hải An, Hải Ba</t>
  </si>
  <si>
    <t xml:space="preserve">Khu tiếp và xử lý khí </t>
  </si>
  <si>
    <t>TBA 500kv Quảng Trị và đường dây đấu nối Quảng Trị - rẽ nhánh Vũng Áng Đà Nẵng</t>
  </si>
  <si>
    <t>Hải Trường, Hải Sơn</t>
  </si>
  <si>
    <t>Đường dây 500kV nhiệt điện Quảng Trị đến TBA 500kV Quảng Trị</t>
  </si>
  <si>
    <t>Hải Quế, Hải Dương, Hải Phong, Hải Sơn, Hải Trường</t>
  </si>
  <si>
    <t>Đường dây và TBA 110kV Mỹ Thủy và đấu nối</t>
  </si>
  <si>
    <t>TT Diên Sanh, Hải Trường, Hải Phong, Hải Định, Hải Quế, Hải Dương, Hải An</t>
  </si>
  <si>
    <t>Hải Lăng</t>
  </si>
  <si>
    <t>Tiểu dự án cấp điện nông thôn từ lưới điện quốc gia tỉnh Quảng Trị</t>
  </si>
  <si>
    <t>Hải Quế, Hải Hưng, Hải An, Hải Khê, Hải Lâm</t>
  </si>
  <si>
    <t>Xây dựng bãi rác tập trung huyện tại thị trấn Diên Sanh</t>
  </si>
  <si>
    <t xml:space="preserve">Xây dựng điểm trung chuyển rác thải </t>
  </si>
  <si>
    <t>Hải Định, Hải Dương, Hải Khê</t>
  </si>
  <si>
    <t>Mở rộng Chùa Long Hưng</t>
  </si>
  <si>
    <t>Quy hoạch khu nghĩa trang, nghĩa địa thôn Hậu Trường, thôn Mỵ Trường</t>
  </si>
  <si>
    <t>Quy hoạch đất nghĩa địa thôn Thuận Nhơn (khu vực xã Hải Hưng sử dụng)</t>
  </si>
  <si>
    <t>Mở rộng nghĩa địa thôn Câu Hà, Văn Quỹ, An Thơ, Phú Kinh, Hưng Nhơn</t>
  </si>
  <si>
    <t>Quy hoạch nghĩa địa</t>
  </si>
  <si>
    <t>Quy hoạch đất nghiạ địa</t>
  </si>
  <si>
    <t>Nghĩa địa khu tái định cư Hải An</t>
  </si>
  <si>
    <t>Nghĩa địa khu tái định cư Hải Khê</t>
  </si>
  <si>
    <t>Xây dựng khu vui chơi giải trí thôn Mỹ Chánh</t>
  </si>
  <si>
    <t>Xây dựng khu vui chơi giải trí công cộng thôn Đơn Quế</t>
  </si>
  <si>
    <t>Khu đô thị hồ Đập Thanh</t>
  </si>
  <si>
    <t>Khu đô thị phía Đông hồ Đập Thanh, thị trấn Diên Sanh</t>
  </si>
  <si>
    <t>Khu đô thị phía đông Nguyễn Huệ</t>
  </si>
  <si>
    <t>Khu đô thị phía Nam thị trấn Diên Sanh</t>
  </si>
  <si>
    <t>Khu đô thị Lương Định Của, Phan Châu Trinh</t>
  </si>
  <si>
    <t>Mở rộng điểm dân cư phía Đông đường Nguyễn Trãi</t>
  </si>
  <si>
    <t>Khu dân cư xóm Hoài Tây, các khóm (giao đất)</t>
  </si>
  <si>
    <t>Huyện đảo Cồn Cỏ</t>
  </si>
  <si>
    <t>Trụ sở doanh trại đội CSPCCC&amp;CNCH đảo Cồn Cỏ</t>
  </si>
  <si>
    <t>Xây dựng trường mầm non - Tiểu học Hoa Phong Ba</t>
  </si>
  <si>
    <t>TX. Quảng Trị</t>
  </si>
  <si>
    <t>TP. Đông Hà</t>
  </si>
  <si>
    <t>Quy hoạch, mở rộng cụm công nghiệp Quốc lộ 9D</t>
  </si>
  <si>
    <t>Biểu 09/CT</t>
  </si>
  <si>
    <t>Triệu Thuận</t>
  </si>
  <si>
    <t>Triệu Thượng</t>
  </si>
  <si>
    <t>Triệu Thành</t>
  </si>
  <si>
    <t>Triệu Trung</t>
  </si>
  <si>
    <t>3.3</t>
  </si>
  <si>
    <t>Triệu Trạch</t>
  </si>
  <si>
    <t>Triệu Lăng</t>
  </si>
  <si>
    <t>Triệu Đại</t>
  </si>
  <si>
    <t>Triệu Long</t>
  </si>
  <si>
    <t>Triệu Phước</t>
  </si>
  <si>
    <t>Triệu Tài</t>
  </si>
  <si>
    <t>Triệu Giang</t>
  </si>
  <si>
    <t>Triệu Ái</t>
  </si>
  <si>
    <t>Triệu Độ</t>
  </si>
  <si>
    <t>Triệu Hòa</t>
  </si>
  <si>
    <t>6.8</t>
  </si>
  <si>
    <t>6.9</t>
  </si>
  <si>
    <t>Triệu Sơn</t>
  </si>
  <si>
    <t>6.10</t>
  </si>
  <si>
    <t>6.11</t>
  </si>
  <si>
    <t>6.12</t>
  </si>
  <si>
    <t>6.13</t>
  </si>
  <si>
    <t>6.14</t>
  </si>
  <si>
    <t>6.15</t>
  </si>
  <si>
    <t>6.16</t>
  </si>
  <si>
    <t>Doanh trại lữ đoàn 198 - Bộ tư lệnh đặc công</t>
  </si>
  <si>
    <t>Mở rộng kho vũ khí - Bộ CHQS Tỉnh</t>
  </si>
  <si>
    <t>Đồn Biên phòng Triệu Vân</t>
  </si>
  <si>
    <t>Triệu Vân</t>
  </si>
  <si>
    <t>Trạm kiểm soát biên phòng Phó Hội</t>
  </si>
  <si>
    <t>Triệu An</t>
  </si>
  <si>
    <t>Hải đội dân quân thường trực/Bộ chỉ huy quân sự tỉnh</t>
  </si>
  <si>
    <t>Mở rộng Hải đội 202/BTL Vùng CSB 2</t>
  </si>
  <si>
    <t>Doanh trại Ban chỉ huy quân sự huyện</t>
  </si>
  <si>
    <t>TT Ái Tử</t>
  </si>
  <si>
    <t>Trụ sở làm việc công an huyện Triệu Phong</t>
  </si>
  <si>
    <t>Doanh trại đội CS PCCC &amp; CNCH huyện Triệu Phong</t>
  </si>
  <si>
    <t>Công an thị trấn Ái Tử</t>
  </si>
  <si>
    <t>Công an xã Triệu Ái</t>
  </si>
  <si>
    <t>Công an xã Triệu An</t>
  </si>
  <si>
    <t>Công an xã Triệu Đại</t>
  </si>
  <si>
    <t xml:space="preserve">Công an xã Triệu Độ </t>
  </si>
  <si>
    <t>Công an xã Triệu Giang</t>
  </si>
  <si>
    <t>Công an xã Triệu Hòa</t>
  </si>
  <si>
    <t>Công an xã Triệu Lăng</t>
  </si>
  <si>
    <t>Công an xã Triệu Long</t>
  </si>
  <si>
    <t>Công an xã Triệu Phước</t>
  </si>
  <si>
    <t>Công an xã Triệu Sơn</t>
  </si>
  <si>
    <t>Công an xã Triệu Tài</t>
  </si>
  <si>
    <t>Công an xã Triệu Thành</t>
  </si>
  <si>
    <t>Công an xã Triệu Thuận</t>
  </si>
  <si>
    <t>Công an xã Triệu Thượng</t>
  </si>
  <si>
    <t>Công an xã Triệu Trạch</t>
  </si>
  <si>
    <t>Công an xã Triệu Trung</t>
  </si>
  <si>
    <t>Công an xã Triệu Vân</t>
  </si>
  <si>
    <t>T.Trạch, T.Sơn, 
T.Lăng</t>
  </si>
  <si>
    <t>Quy hoạch đất khu công nghiệp đa ngành, đa lĩnh vực thuộc KKT Đông Nam (theo giai đoạn 2)</t>
  </si>
  <si>
    <t>T.Trạch, T.Sơn, 
T.Lăng. T.An</t>
  </si>
  <si>
    <t>Cụm công nghiệp Tây Triệu Phong</t>
  </si>
  <si>
    <t>Cửa hàng xăng dầu và thương mại dịch vụ Triệu Tài</t>
  </si>
  <si>
    <t>Cửa hàng xăng dầu Hải Hà Quảng Trị số 03</t>
  </si>
  <si>
    <t>Khu trưng bày sản phẩm, khu lưu niệm Lê Duẩn</t>
  </si>
  <si>
    <t>Quỹ tín dụng nhân dân</t>
  </si>
  <si>
    <t>Quy hoạch đất thương mại dịch vụ (2 điểm)</t>
  </si>
  <si>
    <t>Quy hoạch trụ sở HTX Gia Độ</t>
  </si>
  <si>
    <t>Quy hoạch đất thương mại dịch vụ (3 điểm)</t>
  </si>
  <si>
    <t>Quy hoạch đất thương mại dịch vụ (4 điểm)</t>
  </si>
  <si>
    <t>Quy hoạch đất thương mại dịch vụ (1 điểm)</t>
  </si>
  <si>
    <t>Quy hoạch trụ sở HTX thôn Vĩnh Lại</t>
  </si>
  <si>
    <t>Quy hoạch trụ sở HTX thôn Phú Liêu</t>
  </si>
  <si>
    <t>5.17</t>
  </si>
  <si>
    <t>Bãi tập kết cát sạn (2 điểm)</t>
  </si>
  <si>
    <t>5.18</t>
  </si>
  <si>
    <t>Quy hoạch đất thương mại dịch vụ</t>
  </si>
  <si>
    <t>5.19</t>
  </si>
  <si>
    <t>Quy hoạch đất thương mại, dịch vụ thuộc KDC thôn Ái Tử</t>
  </si>
  <si>
    <t>5.20</t>
  </si>
  <si>
    <t>Quy hoạch đất thương mại, dịch vụ thuộc KDC thôn Lệ Xuyên</t>
  </si>
  <si>
    <t>5.21</t>
  </si>
  <si>
    <t>5.22</t>
  </si>
  <si>
    <t>Quy hoạch đất cơ sở sản xuất phi nông nghiệp</t>
  </si>
  <si>
    <t>Khu vực sản xuất cấu kiện bê tông</t>
  </si>
  <si>
    <t>Làng nghề mắm ruốc Triệu Lăng</t>
  </si>
  <si>
    <t>Làng nghề Bún Linh Chiểu</t>
  </si>
  <si>
    <t>7.1.1</t>
  </si>
  <si>
    <t xml:space="preserve">Nhà bia ghi danh và tưởng niệm liệt sĩ </t>
  </si>
  <si>
    <t>7.1.2</t>
  </si>
  <si>
    <t>Nhà văn hóa thôn Đạo Trung</t>
  </si>
  <si>
    <t>7.1.3</t>
  </si>
  <si>
    <t>Nhà văn hóa thôn Ngô Xá Thanh Lê</t>
  </si>
  <si>
    <t>7.1.4</t>
  </si>
  <si>
    <t>Nhà văn hóa thôn Tài Lương</t>
  </si>
  <si>
    <t>Nhà văn hóa thôn Vân Hoà</t>
  </si>
  <si>
    <t>Nhà văn hóa thôn Nam Phước</t>
  </si>
  <si>
    <t>Nhà văn hóa thôn Lệ Xuyên</t>
  </si>
  <si>
    <t>Nhà văn hóa thôn Tường Vân</t>
  </si>
  <si>
    <t>Nhà văn hóa thôn An Xuân</t>
  </si>
  <si>
    <t>Nhà văn hóa thôn An Trung Đồng</t>
  </si>
  <si>
    <t>Nhà văn hóa thôn Tân Liêm</t>
  </si>
  <si>
    <t>Nhà văn hóa thôn Ba Tư</t>
  </si>
  <si>
    <t>Nhà văn hóa thôn Cồn Bồi Kiệt</t>
  </si>
  <si>
    <t>Nhà văn hóa thôn Lưu Nghĩa</t>
  </si>
  <si>
    <t>Nhà văn hóa thôn Đùng Hói Bàu</t>
  </si>
  <si>
    <t>Nhà văn hóa thôn Bích Lộc Triều</t>
  </si>
  <si>
    <t>Nhà văn hóa thôn Thôn Trấm</t>
  </si>
  <si>
    <t>7.2.1</t>
  </si>
  <si>
    <t>Trạm y tế xã Triệu Trung</t>
  </si>
  <si>
    <t>7.2.2</t>
  </si>
  <si>
    <t>Mở rộng trạm y tế xã Triệu Long</t>
  </si>
  <si>
    <t>7.2.3</t>
  </si>
  <si>
    <t>Mở rộng trạm y tế xã Triệu Tài</t>
  </si>
  <si>
    <t>7.2.4</t>
  </si>
  <si>
    <t>Mở rộng trạm y tế xã Triệu Hòa</t>
  </si>
  <si>
    <t>7.3.1</t>
  </si>
  <si>
    <t>Trường Tiểu học, THCS xã Triệu Tài (khu vực thôn An Hưng)</t>
  </si>
  <si>
    <t>Trường Mầm non xã Triệu Tài (khu vực thôn An Hưng)</t>
  </si>
  <si>
    <t>Mở rộng trường Mầm non trung tâm - Điểm trường Tiểu khu 3</t>
  </si>
  <si>
    <t>Đất cơ sở giáo dục - đào tạo</t>
  </si>
  <si>
    <t>Mở rộng trường mầm non Triệu Hòa điểm trường An Lộng</t>
  </si>
  <si>
    <t>Mở rộng trường Mầm non Triệu Ái</t>
  </si>
  <si>
    <t>Mở rộng trường Mầm non Gia Độ</t>
  </si>
  <si>
    <t>Mở rộng khuôn viên trường Mầm non xã Triệu Lăng (cụm trung tâm)</t>
  </si>
  <si>
    <t>Mở rộng trường Mầm non Triệu Long khu vực Bích Khê</t>
  </si>
  <si>
    <t>Mở rộng trường Mầm non Triệu Sơn</t>
  </si>
  <si>
    <t>Mở rộng trường Tiểu học và THCS Triệu Sơn</t>
  </si>
  <si>
    <t xml:space="preserve">Mở rộng trường Mầm non Triệu Trung </t>
  </si>
  <si>
    <t>Mở rộng trường Mầm non Triệu Vân</t>
  </si>
  <si>
    <t>Mở rộng trường mầm non trung tâm</t>
  </si>
  <si>
    <t>Mở rộng trường Mầm non Triệu Thuận</t>
  </si>
  <si>
    <t>Đất giáo dục đào tạo thuộc KDC thôn Ái Tử</t>
  </si>
  <si>
    <t>Đất giáo dục đào tạo thuộc KDC Lệ Xuyên</t>
  </si>
  <si>
    <t>Sân thể thao xã Triệu Trung</t>
  </si>
  <si>
    <t>Sân thể thao xã Triệu An</t>
  </si>
  <si>
    <t>Sân thể thao thôn Kiên Phước</t>
  </si>
  <si>
    <t>Sân thể thao thôn Quảng Điền</t>
  </si>
  <si>
    <t>Sân thể thao thôn Đại Hòa</t>
  </si>
  <si>
    <t>Sân thể thao thôn Quảng Lượng</t>
  </si>
  <si>
    <t>Sân thể thao thôn Tân Liêm</t>
  </si>
  <si>
    <t>Sân thể thao thôn Hữu Hòa</t>
  </si>
  <si>
    <t>Sân thể thao thôn Vân Hòa</t>
  </si>
  <si>
    <t>Sân thể thao xã Triệu Long</t>
  </si>
  <si>
    <t>Sân thể thao thôn Lưỡng Kim</t>
  </si>
  <si>
    <t>Sân thể thao thôn Cao Việt</t>
  </si>
  <si>
    <t>Sân thể thao thôn Nam Phước</t>
  </si>
  <si>
    <t>Sân thể thao xã Triệu Tài</t>
  </si>
  <si>
    <t>Sân thể thao thôn An Hưng</t>
  </si>
  <si>
    <t>Sân thể thao thôn Đồng Tâm 2</t>
  </si>
  <si>
    <t>Sân thể thao thôn Dương Đại Thuận</t>
  </si>
  <si>
    <t>Sân thể thao thôn Nhan Biều</t>
  </si>
  <si>
    <t>Sân thể thao thôn Vân Tường</t>
  </si>
  <si>
    <t>Sân thể thao thôn Đồng Tâm</t>
  </si>
  <si>
    <t>Đất thể dục thể thao TT Ái Tử</t>
  </si>
  <si>
    <t>Quy hoạch đất TDTT thuộc KDC thôn Ái Tử</t>
  </si>
  <si>
    <t>7.5.1</t>
  </si>
  <si>
    <t>T. An, T.Trạch, T.Phước, T.Đại, T.Độ, T.Vân, T.Thuận</t>
  </si>
  <si>
    <t>7.5.2</t>
  </si>
  <si>
    <t>7.5.3</t>
  </si>
  <si>
    <t>Nâng cấp mở rộng Cảng cá Nam Cửa Việt</t>
  </si>
  <si>
    <t>7.5.4</t>
  </si>
  <si>
    <t>Nâng cấp mở rộng Khu neo đậu tránh trú bảo Nam Cửa Việt</t>
  </si>
  <si>
    <t>7.5.5</t>
  </si>
  <si>
    <t>7.5.6</t>
  </si>
  <si>
    <t>7.5.7</t>
  </si>
  <si>
    <t>7.5.8</t>
  </si>
  <si>
    <t>7.5.9</t>
  </si>
  <si>
    <t>7.5.10</t>
  </si>
  <si>
    <t>7.5.11</t>
  </si>
  <si>
    <t>Triệu Ái, Triệu Thượng</t>
  </si>
  <si>
    <t>Bến xe Bồ Bản (Lệ Xuyên)</t>
  </si>
  <si>
    <t>Bến xe Triệu Phước</t>
  </si>
  <si>
    <t>7.6.1</t>
  </si>
  <si>
    <t>Tiểu dự án hệ thống chống úng Thuận - Trạch - Trung - Tài, Ba - Quế - Vĩnh - Dương - Thành huyện Triệu Phong và Hải Lăng</t>
  </si>
  <si>
    <t>T.Thuận, T.Trạch, T.Trung, T.Tài</t>
  </si>
  <si>
    <t>7.6.2</t>
  </si>
  <si>
    <t>7.6.3</t>
  </si>
  <si>
    <t>Kè chống xói lỡ khẩn cấp các đoạn sông trên địa bàn tỉnh Quảng Trị, hạng mục: Kè chống xói lỡ bờ sông Thạch Hãn đoạn qua xã Triệu Độ, huyện Triệu Phong</t>
  </si>
  <si>
    <t>7.6.4</t>
  </si>
  <si>
    <t>7.6.5</t>
  </si>
  <si>
    <t>Dự án TBA và đường dây 220kV Đông Hà - Lao Bảo</t>
  </si>
  <si>
    <t>Mạch 2 đường dây 220kV Đồng Hới - Đông Hà, Đông Hà - Huế</t>
  </si>
  <si>
    <t>Nâng tiết diện đường dây 110kV Đông Hà - Lao Bảo</t>
  </si>
  <si>
    <t>TBA 110kV và đầu nối</t>
  </si>
  <si>
    <t xml:space="preserve">T.Ái, T.Thuận, T.Phước, T. An T.Trạch, T.Vân </t>
  </si>
  <si>
    <t>Cải tạo và phát triển lưới điện trung, hạ áp khu vực trung tâm huyện lỵ, thị xã, thành phố tỉnh Quảng Trị. Hạng mục đường dây 22kV</t>
  </si>
  <si>
    <t>T.Ái, T.Thuận, T.Phước, T.Đại, T.Trạch, T.Giang, T.Thượng, 
TT Ái Tử</t>
  </si>
  <si>
    <t>Dự án nhà máy điện mặt trời Quảng Trị (Công ty Cổ phần tập đoàn Hoành Sơn)</t>
  </si>
  <si>
    <t>Triệu Trạch, 
Triệu Sơn</t>
  </si>
  <si>
    <t>Dự án nhà máy điện mặt trời Hacom - Quảng Trị (Công ty Cổ phần tập đoàn Hacom Holdings)</t>
  </si>
  <si>
    <t>Dự án điện mặt trời Triệu Sơn (Công ty CP Đầu tư Xây dựng và Thương mại Phú Điền)</t>
  </si>
  <si>
    <t>Dự án Trạm biến áp 500kV Hướng Hóa và đường dây 500kV Quảng Trị - Hướng Hóa</t>
  </si>
  <si>
    <t>7.8.1</t>
  </si>
  <si>
    <t>7.8.2</t>
  </si>
  <si>
    <t>7.8.3</t>
  </si>
  <si>
    <t>7.8.4</t>
  </si>
  <si>
    <t>Ngã ba đi Hà Xá</t>
  </si>
  <si>
    <t>Mở rộng đền thờ Bác Hồ</t>
  </si>
  <si>
    <t>Di tích vụ thảm sát Xuân Khê</t>
  </si>
  <si>
    <t>Quy hoạch đất di tích lịch sử - văn hóa thuộc KDC thôn Ái Tử</t>
  </si>
  <si>
    <t>Động Mở</t>
  </si>
  <si>
    <t>Bãi cát Thôn III</t>
  </si>
  <si>
    <t>Chợ khu Định cư</t>
  </si>
  <si>
    <t>Đình hát</t>
  </si>
  <si>
    <t>8.10</t>
  </si>
  <si>
    <t>Điểm di tích Quận lỵ Triệu Phong</t>
  </si>
  <si>
    <t xml:space="preserve">Triệu Thành </t>
  </si>
  <si>
    <t>8.11</t>
  </si>
  <si>
    <t>Cồn Giàng Bích La Trung</t>
  </si>
  <si>
    <t>8.12</t>
  </si>
  <si>
    <t>Mở rộng chốt thép Long Quang</t>
  </si>
  <si>
    <t>8.13</t>
  </si>
  <si>
    <t>Điểm ghi trận đánh chống càn ngày 20/9/1964</t>
  </si>
  <si>
    <t>8.14</t>
  </si>
  <si>
    <t>Bãi cát Thôn 8</t>
  </si>
  <si>
    <t>8.15</t>
  </si>
  <si>
    <t>Động ông Do</t>
  </si>
  <si>
    <t>Khu xử lý chất thải rắn khu Đông Nam</t>
  </si>
  <si>
    <t>Bãi chôn lấp chất thải rắn tại thôn Hà Xá</t>
  </si>
  <si>
    <t>Bãi rác trập trung huyện Triệu Phong</t>
  </si>
  <si>
    <t>Điểm thu gom rác thải thôn Ngũ Hiệp</t>
  </si>
  <si>
    <t>Các điểm thu gom rác thải xã Triệu Hòa (2 điểm)</t>
  </si>
  <si>
    <t>Bãi rác thôn An Định</t>
  </si>
  <si>
    <t>Bãi trung chuyển rác thải xã Triệu Độ (3 điểm)</t>
  </si>
  <si>
    <t>Các điểm thu gom rác thải xã Triệu Phước</t>
  </si>
  <si>
    <t>9.9</t>
  </si>
  <si>
    <t>Điểm thu gom rác thải thôn Nại Cửu</t>
  </si>
  <si>
    <t>9.10</t>
  </si>
  <si>
    <t>Điểm thu gom rác thải thôn Bích La Đông</t>
  </si>
  <si>
    <t>9.11</t>
  </si>
  <si>
    <t>Bãi trung chuyển rác thải thôn Đạo Trung</t>
  </si>
  <si>
    <t>10.1.1</t>
  </si>
  <si>
    <t>10.1.2</t>
  </si>
  <si>
    <t>Quy hoạch đất trụ sở</t>
  </si>
  <si>
    <t>Trụ sở Chi cục Thi hành án Dân sự huyện Triệu Phong</t>
  </si>
  <si>
    <t>Quy hoạch đất xây dựng trụ sở cơ quan thuộc KDC thôn Ái Tử</t>
  </si>
  <si>
    <t>Quy hoạch xây dựng mới trụ sở UBND xã Triệu Hòa</t>
  </si>
  <si>
    <t>Quy hoạch đất trụ sở thuộc KDC Lệ Xuyên</t>
  </si>
  <si>
    <t>Quy hoạch xây dựng mới trụ sở UBND xã Triệu Long</t>
  </si>
  <si>
    <t>Mở rộng Giáo xứ Ngô Xá</t>
  </si>
  <si>
    <t>Mở rộng khuôn viên Niệm phật đường Ngô Xá Đông</t>
  </si>
  <si>
    <t>Mở rộng khuôn viên Niệm phật đường Xuân Dương</t>
  </si>
  <si>
    <t>Mở rộng Niệm phật đường Hà My</t>
  </si>
  <si>
    <t>12.5</t>
  </si>
  <si>
    <t>Niệm phật đường Thâm Triều</t>
  </si>
  <si>
    <t>12.6</t>
  </si>
  <si>
    <t>Mở rộng niệm phật đường An Trú</t>
  </si>
  <si>
    <t>12.7</t>
  </si>
  <si>
    <t>Niệm phật đường An Hội</t>
  </si>
  <si>
    <t>Niệm phật đường Phù Lưu</t>
  </si>
  <si>
    <t>Quy hoạch nghĩa địa mới thôn Quảng Lượng</t>
  </si>
  <si>
    <t>Mở rộng nghĩa địa thôn Đại Hào</t>
  </si>
  <si>
    <t>Quy hoạch nghĩa địa mới thôn An Trung Đồng</t>
  </si>
  <si>
    <t>Mở rộng nghĩa địa thôn Gia Độ</t>
  </si>
  <si>
    <t>Mở rộng nghĩa địa thôn An Trung Đồng</t>
  </si>
  <si>
    <t>Mở rộng nghĩa địa thôn Vân Hòa</t>
  </si>
  <si>
    <t>Mở rộng nghĩa địa thôn Hữu Hòa</t>
  </si>
  <si>
    <t>Mở rộng nghĩa địa thôn Mỹ Lộc</t>
  </si>
  <si>
    <t>Quy hoạch nghĩa địa mới thôn Đùng Hói Bàu</t>
  </si>
  <si>
    <t>Mở rộng nghĩa địa thôn Đại Thượng Hạ</t>
  </si>
  <si>
    <t>Mở rộng nghĩa địa thôn Đùi Hói Bàu</t>
  </si>
  <si>
    <t>Mở rộng nghĩa địa thôn An Định</t>
  </si>
  <si>
    <t>Mở rộng nghĩa địa thôn Lưu Nghĩa</t>
  </si>
  <si>
    <t>Quy hoạch nghĩa địa mới thôn Thượng Phú Phường</t>
  </si>
  <si>
    <t>Mở rộng nghĩa địa thôn Phú Liêu</t>
  </si>
  <si>
    <t>Mở rộng nghĩa địa thôn An Hưng</t>
  </si>
  <si>
    <t>Mở rộng nghĩa địa thôn An Trú</t>
  </si>
  <si>
    <t>Mở rộng nghĩa địa thôn Đồng Tâm 1</t>
  </si>
  <si>
    <t xml:space="preserve">Mở rộng nghĩa địa thôn Đồng Tâm 2 </t>
  </si>
  <si>
    <t>Mở rộng nghĩa địa thôn Nại Cửu</t>
  </si>
  <si>
    <t>Quy hoạch nghĩa địa mới thôn Võ Phúc An</t>
  </si>
  <si>
    <t>Quy hoạch nghĩa địa mới Thôn Trấm</t>
  </si>
  <si>
    <t>Quy hoạch nghĩa địa mới Tân Xuân</t>
  </si>
  <si>
    <t>Quy hoạch nghĩa địa tập trung thôn Nhan Biều</t>
  </si>
  <si>
    <t>Mở rộng nghĩa địa thôn Ngũ Hiệp</t>
  </si>
  <si>
    <t>Mở rộng nghĩa địa thôn Đạo Trung</t>
  </si>
  <si>
    <t>Mở rộng nghĩa địa thôn Ngô Xá Đông</t>
  </si>
  <si>
    <t xml:space="preserve">Mở rộng nghĩa địa thôn Xuân Tam Mỹ </t>
  </si>
  <si>
    <t>Nhà SHCĐ thôn Lương Tài Xá</t>
  </si>
  <si>
    <t>Nhà SHCĐ thôn Quảng Điền</t>
  </si>
  <si>
    <t>Nhà SHCĐ thôn Quảng Lượng</t>
  </si>
  <si>
    <t>Nhà SHCĐ thôn An Trung Đồng</t>
  </si>
  <si>
    <t>Nhà SHCĐ Hữu Niên B</t>
  </si>
  <si>
    <t>Nhà SHCĐ thôn Bích Lộc Triêu</t>
  </si>
  <si>
    <t>Nhà SHCĐ thôn An Định</t>
  </si>
  <si>
    <t>Nhà SHCĐ thôn Bích Trung Nam</t>
  </si>
  <si>
    <t>Nhà SHCĐ thôn Cổ Thành</t>
  </si>
  <si>
    <t>Nhà SHCĐ thôn An Tiêm</t>
  </si>
  <si>
    <t>Nhà SHCĐ thôn Nại Cửu</t>
  </si>
  <si>
    <t>Nhà tránh lũ thôn Ngũ Hiệp</t>
  </si>
  <si>
    <t>Nhà SHCĐ thôn Ngũ Hiệp</t>
  </si>
  <si>
    <t>Nhà SHCĐ thôn Nhan Biều</t>
  </si>
  <si>
    <t>Mở rộng nhà SHCĐ thôn 6</t>
  </si>
  <si>
    <t>Mở rộng nhà SHCĐ kết hợp sân thể thao thôn 5</t>
  </si>
  <si>
    <t>Mở rộng nhà SHCĐ thôn Đại Thượng Hạ</t>
  </si>
  <si>
    <t>Đất công viên thị trấn Ái Tử</t>
  </si>
  <si>
    <t>Đất khu vui chơi, giải trí công cộng thuộc KDC thôn Ái Tử</t>
  </si>
  <si>
    <t>Khu vui chơi, giải trí cho người già thôn Lệ Xuyên</t>
  </si>
  <si>
    <t>Khu vui chơi, giải trí cho người già thôn Linh An</t>
  </si>
  <si>
    <t>Đất công viên cây xanh (Dự án Khu đô thị và quần thể sinh thái, nghỉ dưỡng, sân golf tại xã Triệu An, Triệu Vân huyện Triệu Phong)</t>
  </si>
  <si>
    <t>Triệu An, Triệu Vân</t>
  </si>
  <si>
    <t>Đình làng thôn Tân Liêm</t>
  </si>
  <si>
    <t>Đình làng thôn An Trung Đồng</t>
  </si>
  <si>
    <t>Mở rộng nhà thờ họ Đoàn Đầu Kênh</t>
  </si>
  <si>
    <t>Đình làng Dương Đại Thuận</t>
  </si>
  <si>
    <t>Đình làng Ngũ Hiệp</t>
  </si>
  <si>
    <t>ĐẤT CÔNG TRÌNH CÔNG CỘNG KHÁC</t>
  </si>
  <si>
    <t>Điểm xây dựng trạm quan trắc không khí</t>
  </si>
  <si>
    <t>Cụm đèn trang trí trung tâm TT Ái Tử</t>
  </si>
  <si>
    <t>Đất công trình công cộng khác thuộc KDC thôn Ái Tử</t>
  </si>
  <si>
    <t>Hệ thống quan trắc và cảnh báo môi trường 4 tỉnh Miền trung</t>
  </si>
  <si>
    <t>3.4</t>
  </si>
  <si>
    <t>3.5</t>
  </si>
  <si>
    <t>3.6</t>
  </si>
  <si>
    <t>3.7</t>
  </si>
  <si>
    <t>3.8</t>
  </si>
  <si>
    <t>3.9</t>
  </si>
  <si>
    <t>3.10</t>
  </si>
  <si>
    <t>3.11</t>
  </si>
  <si>
    <t>3.12</t>
  </si>
  <si>
    <t>3.13</t>
  </si>
  <si>
    <t>3.14</t>
  </si>
  <si>
    <t>3.15</t>
  </si>
  <si>
    <t>3.16</t>
  </si>
  <si>
    <t>Huyện Đakrông</t>
  </si>
  <si>
    <t>Trụ sở công an xã Vĩnh Thái</t>
  </si>
  <si>
    <t>Trụ sở công an xã Vĩnh Chấp</t>
  </si>
  <si>
    <t>Trụ sở công an xã Vĩnh Tú</t>
  </si>
  <si>
    <t>Trụ sở công an xã Trung Nam</t>
  </si>
  <si>
    <t>Trụ sở công an xã Kim Thạch</t>
  </si>
  <si>
    <t>Trụ sở công an xã Vĩnh Long</t>
  </si>
  <si>
    <t>Trụ sở công an xã Vĩnh Khê</t>
  </si>
  <si>
    <t>Trụ sở công an xã Vĩnh Hòa</t>
  </si>
  <si>
    <t>Trụ sở công an xã Hiền Thành</t>
  </si>
  <si>
    <t>Trụ sở công an xã Vĩnh Thủy</t>
  </si>
  <si>
    <t>Trụ sở công an xã Vĩnh Lâm</t>
  </si>
  <si>
    <t>Trụ sở công TT. Cửa Tùng</t>
  </si>
  <si>
    <t>Trụ sở công an xã Vĩnh Hà</t>
  </si>
  <si>
    <t>Trụ sở công an xã Vĩnh Sơn</t>
  </si>
  <si>
    <t>Trụ sở công an xã Vĩnh Giang</t>
  </si>
  <si>
    <t>Trụ sở công an xã Vĩnh Ô</t>
  </si>
  <si>
    <t>Mở rộng trường bắn biển Quân khu 4</t>
  </si>
  <si>
    <t>Thao trường huấn luyện, diễn tập khu vực phòng thủ huyện Vĩnh Linh</t>
  </si>
  <si>
    <t>Khu vực phòng thủ huyện Vĩnh Linh</t>
  </si>
  <si>
    <t>Khu công nghiệp Tây Bắc Hồ Xá khu A</t>
  </si>
  <si>
    <t>Khu công nghiệp Tây Bắc Hồ Xá khu B</t>
  </si>
  <si>
    <t>Khu Motel phục vụ khách du lịch</t>
  </si>
  <si>
    <t>Khu dịch vụ thương mại Phía Bắc đường Lê Hồng Phong</t>
  </si>
  <si>
    <t>Đất thương mại dịch vụ (Công ty cổ phần khoáng sản Quảng Trị)</t>
  </si>
  <si>
    <t>Đất thương mại, dịch vụ Khu phố Vĩnh Tiến</t>
  </si>
  <si>
    <t>Đất thương mại, dịch vụ khu phố 1 TT Hồ Xá</t>
  </si>
  <si>
    <t>Đất thương mại, dịch vụ TT Bến Quan</t>
  </si>
  <si>
    <t>Khu du lịch nghỉ dưỡng EDENCHAM</t>
  </si>
  <si>
    <t>Đất thương mại dịch vụ thôn Thái Lai</t>
  </si>
  <si>
    <t>Dự án EcoSea Vĩnh Thái</t>
  </si>
  <si>
    <t>Khu du lịch sinh thái Royal Garden</t>
  </si>
  <si>
    <t>Đất thương mại dịch vụ Đông Luật, Tân Hòa</t>
  </si>
  <si>
    <t>Đất thương mại, dịch vụ Phường Duyệt</t>
  </si>
  <si>
    <t>Đất thương mại, dịch vụ trên địa bàn xã Trung Nam</t>
  </si>
  <si>
    <t>Bãi tắm Mũi Lò Vôi</t>
  </si>
  <si>
    <t>Đất thương mại dịch vu (thôn An Đông)</t>
  </si>
  <si>
    <t xml:space="preserve">Nhà máy xử lý nước sạch phục vụ KCN Tây Bắc Hồ Xá huyện Vĩnh Linh và các vùng lân cận </t>
  </si>
  <si>
    <t>Đất thương mại, dịch vụ tại thôn Sa Bắc</t>
  </si>
  <si>
    <t>Đất thương mại, dịch vụ dọc đường Hồ Chí Minh</t>
  </si>
  <si>
    <t>Đất thương mại dịch vụ thôn Hiền Dũng</t>
  </si>
  <si>
    <t>5.23</t>
  </si>
  <si>
    <t>Quy hoạch đất thương mại dịch vụ thôn Hòa Bình</t>
  </si>
  <si>
    <t>5.24</t>
  </si>
  <si>
    <t>Đất thương mại, dịch vụ trên địa bàn xã Vĩnh Hòa</t>
  </si>
  <si>
    <t>5.25</t>
  </si>
  <si>
    <t>Khu du lịch sinh thái Rú Lịnh (Vĩnh Hòa)</t>
  </si>
  <si>
    <t>5.26</t>
  </si>
  <si>
    <t>Khu du lịch sinh thái Rú Lịnh (Hiền Thành)</t>
  </si>
  <si>
    <t>5.27</t>
  </si>
  <si>
    <t>Đất thương mại, dịch vụ Tân An và Tân Trường</t>
  </si>
  <si>
    <t>5.28</t>
  </si>
  <si>
    <t>Cây xăng dầu Đức Dũng</t>
  </si>
  <si>
    <t>5.29</t>
  </si>
  <si>
    <t>Cửa hàng xăng dầu công ty cổ phần Xăng dầu, Dầu khí Thừa Thiên Huế</t>
  </si>
  <si>
    <t>Đất thương mại dịch vụ trên địa bàn xã Vĩnh Lâm</t>
  </si>
  <si>
    <t>Khu thương mại dịch vụ và nghỉ dưỡng cao cấp nữ hoàng bãi dài Cửa Tùng 2</t>
  </si>
  <si>
    <t>Đất thương mại dịch vụ khu phố Cát</t>
  </si>
  <si>
    <t>Khách sạn Quang Minh Vĩnh Linh</t>
  </si>
  <si>
    <t>Khu khách sạn, nhà hàng dịch vụ ăn uống</t>
  </si>
  <si>
    <t>Khu phức hợp du lịch nghỉ dưỡng biển Mũi Trèo</t>
  </si>
  <si>
    <t>Trạm dừng chân DVDL Cửa Tùng</t>
  </si>
  <si>
    <t>Hạ tầng bãi tắm Cửa Tùng huyện Vĩnh Linh</t>
  </si>
  <si>
    <t>Phát triển thương mại dịch vụ, du lịch thôn 4, 5</t>
  </si>
  <si>
    <t>Phát triển thương mại dịch vụ trên địa bàn xã</t>
  </si>
  <si>
    <t>Đất thương mại dịch vụ thôn rào trường</t>
  </si>
  <si>
    <t>Đất kinh doanh dịch vụ Tiên An</t>
  </si>
  <si>
    <t>Đất kinh doanh dịch vụ Huỳnh Xá Hạ 1</t>
  </si>
  <si>
    <t>Đất kinh doanh dịch vụ Huỳnh Xá Hạ 2</t>
  </si>
  <si>
    <t>Đất kinh doanh dịch vụ Huỳnh Xá Thượng</t>
  </si>
  <si>
    <t xml:space="preserve">Đất thương mại dịch vụ thôn Cổ Mỹ </t>
  </si>
  <si>
    <t>Đất thương mại dịch vụ (giáp chợ cá Cửa Tùng)</t>
  </si>
  <si>
    <t>Cum tiểu thủ công nghiệp thị trấn Hồ Xá</t>
  </si>
  <si>
    <t>Đất  sản xuất phi nông nghiệp</t>
  </si>
  <si>
    <t>Đất  sản xuất phi nông nghiệp thôn Hiền Dũng</t>
  </si>
  <si>
    <t>Quy hoạch phân lô chi tiết khu đất sản xuất kinh doanh Tiên An</t>
  </si>
  <si>
    <t>Nhà máy chế biến lâm sản Vĩnh Linh</t>
  </si>
  <si>
    <t xml:space="preserve"> chế biến gia vị và các loại nông sản xuất khẩu</t>
  </si>
  <si>
    <t>Đất sản xuất vật liệu xây dựng (trạm trộn bê tông xi măng Cty Trường Thinh)</t>
  </si>
  <si>
    <t>Mỏ Titan Phường Duyệt Vĩnh Tú</t>
  </si>
  <si>
    <t>Mỏ đất thôn Lai Bình</t>
  </si>
  <si>
    <t>Mỏ Vĩnh Chấp 1</t>
  </si>
  <si>
    <t>Mỏ đất san lấp Km9+500 TL571</t>
  </si>
  <si>
    <t>Mở Km 1050 đường Hồ Chí Minh nhánh Đông</t>
  </si>
  <si>
    <t>7.10</t>
  </si>
  <si>
    <t>Mỏ đất san lấp thôn Thủy Ba Tây</t>
  </si>
  <si>
    <t>7.11</t>
  </si>
  <si>
    <t>Mỏ Thủy Ba Hạ</t>
  </si>
  <si>
    <t>7.12</t>
  </si>
  <si>
    <t>Mỏ đất san lấp trên địa bàn xã Vĩnh Hà</t>
  </si>
  <si>
    <t>7.13</t>
  </si>
  <si>
    <t>Mỏ đất san lấp thôn Minh Phước</t>
  </si>
  <si>
    <t>7.14</t>
  </si>
  <si>
    <t>Mỏ đất san lấp thôn Minh Phước, Rào Trường</t>
  </si>
  <si>
    <t>Xã Kim Thạch, xã Vĩnh Thái,  TT Cửa tùng</t>
  </si>
  <si>
    <t>Dự án đường bộ cao tốc Bắc - Nam phía Đông đoạn Vạn Ninh - Cam Lộ</t>
  </si>
  <si>
    <t>Xã Vĩnh Khê, TT. Bến Quan, xã Vĩnh Sơn</t>
  </si>
  <si>
    <t>Xã Vĩnh Hà, xã Vĩnh Sơn</t>
  </si>
  <si>
    <t>Các xã: Vĩnh Hòa, Vĩnh Long, Vĩnh Sơn, Vĩnh Chấp</t>
  </si>
  <si>
    <t>Nâng cấp sửa chửa hồ đập Xung Phong</t>
  </si>
  <si>
    <t>Bưu điện văn hoá xã Vĩnh Hà</t>
  </si>
  <si>
    <t>Bưu điện văn hoá xã Vĩnh Ô</t>
  </si>
  <si>
    <t>Trung tâm văn hóa thị trấn Bến Quan</t>
  </si>
  <si>
    <t>Đất xây dựng  y tế</t>
  </si>
  <si>
    <t>Trạm y tế TT Bến Quan</t>
  </si>
  <si>
    <t>Trạm y tế xã Vĩnh Thái</t>
  </si>
  <si>
    <t>Trạm y tế xã Trung Nam</t>
  </si>
  <si>
    <t>Trạm y tế xã Vĩnh Khê</t>
  </si>
  <si>
    <t>Trạm y tế xã Vĩnh Long</t>
  </si>
  <si>
    <t>Trạm y tế xã Vĩnh Lâm</t>
  </si>
  <si>
    <t>Trạm y tế xã Vĩnh Hà</t>
  </si>
  <si>
    <t>Trạm y tế xã Vĩnh Sơn</t>
  </si>
  <si>
    <t>Mở rộng trạm y tế xã Vĩnh Ô</t>
  </si>
  <si>
    <t>Đất xây dựng  giáo dục và đào tạo</t>
  </si>
  <si>
    <t>Mở rộng trường Tiểu học Nguyễn Bá Ngọc</t>
  </si>
  <si>
    <t>Mở rộng khuôn viên trường THCS Kim Thạch</t>
  </si>
  <si>
    <t>Mở rộng trường mầm non số 1 Kim Thạch</t>
  </si>
  <si>
    <t>Trường Mầm non Liêm Công Đông</t>
  </si>
  <si>
    <t>Trường tiểu học Thủy Ba Tây</t>
  </si>
  <si>
    <t>Mở rộng khuôn viên trường Tiểu học số 2 Vĩnh Sơn</t>
  </si>
  <si>
    <t>Mở rộng khuôn viên trường mầm non Vĩnh Sơn</t>
  </si>
  <si>
    <t>Mở rộng khuôn viên trường mầm non Vĩnh Hà</t>
  </si>
  <si>
    <t>Trường mầm non Rào Trường</t>
  </si>
  <si>
    <t>Đất xây dựng  thể dục thể thao</t>
  </si>
  <si>
    <t>Sân vận động các thôn trên địa bàn xã Vĩnh Tú</t>
  </si>
  <si>
    <t>Sân vận động trung tâm xã Vĩnh Chấp</t>
  </si>
  <si>
    <t>Đất xây dựng  thể dục thể thao (khu phố An Du Đông 1)</t>
  </si>
  <si>
    <t>Đất xây dựng  thể dục thể thao (khu phố An Du Nam 2)</t>
  </si>
  <si>
    <t>Đất xây dựng  thể dục thể thao (khu phố Cát)</t>
  </si>
  <si>
    <t>Sân thể thao xã Vĩnh Lâm</t>
  </si>
  <si>
    <t>Sân thể thao xã thôn Tiên Mỹ 2</t>
  </si>
  <si>
    <t>Sân thể thao trung tâm UBND xã</t>
  </si>
  <si>
    <t>Mở rộng đất xây dựng  thể dục thể thao thôn Huỳnh Hạ</t>
  </si>
  <si>
    <t>Đất xây dựng  thể dục thể thao thôn Huỳnh Thượng</t>
  </si>
  <si>
    <t>Sân vận động các thôn trên địa bàn xã</t>
  </si>
  <si>
    <t>Chợ Lâm Cao</t>
  </si>
  <si>
    <t>Chợ Vĩnh Hà</t>
  </si>
  <si>
    <t>Mở rộng Khu di tích Miếu Bà Chúa</t>
  </si>
  <si>
    <t>Di tích lịch sử địa đạo thôn Hòa Bình (Xóm 1)</t>
  </si>
  <si>
    <t>Bãi rác tập trung của huyện Vĩnh Linh</t>
  </si>
  <si>
    <t>Khu dân cư KP Phú Thị Đông</t>
  </si>
  <si>
    <t>Chuyển đất sinh hoạt cộng đồng cũ tại các khu phố sang đất ở tại đô thị</t>
  </si>
  <si>
    <t>Khu dân cư Khu phố 7, Khu phố 4</t>
  </si>
  <si>
    <t>Khu dân cư Nam cầu Nam Bộ</t>
  </si>
  <si>
    <t>Khu đô thị Tây Nam Quốc lộ 1 đoạn qua thị trấn Hồ Xá, huyện Vĩnh Linh</t>
  </si>
  <si>
    <t>Xây dựng hạ tầng khu dân cư khu phố 5 thị trấn Hồ Xá, huyện Vĩnh Linh, tỉnh Quảng Trị</t>
  </si>
  <si>
    <t>Khu dân cư Khu Phố 1</t>
  </si>
  <si>
    <t>Khu dân cư Trạng Mè</t>
  </si>
  <si>
    <t>Khu dân cư Khu Phố 9</t>
  </si>
  <si>
    <t>Khu dân cư Khu phố Hòa Phú</t>
  </si>
  <si>
    <t>KDC Khu phố Phú Thị Đông (Khóm 3 GĐ2), (Khu phố 6) - thuộc dự án: Xây dựng cơ sở hạ tầng khu dân cư khu phố Phú Thị Đông (khóm 3 giai đoạn 2), khu dân cư khu phố 6 thị trấn Hồ Xá</t>
  </si>
  <si>
    <t>Chuyển mục đích đất nông nghiệp xen kẽ trong các khu dân cư sang đất ở trên địa bàn TT. Hồ Xá</t>
  </si>
  <si>
    <t>Chuyển mục đích đất nông nghiệp xen kẽ trong các khu dân cư sang đất ở trên địa bàn TT. Bến Quan</t>
  </si>
  <si>
    <t>Khu dân cư khóm 2 TT Bến Quan</t>
  </si>
  <si>
    <t>Khu dân cư khóm 4 TT Bến Quan</t>
  </si>
  <si>
    <t xml:space="preserve">Khu dân cư Khóm 1 (trạm y tế và nhà văn hóa cũ) </t>
  </si>
  <si>
    <t>Xây dựng cơ sở hạ tầng khu dân cư Khóm 5, thị trấn Bến Quan</t>
  </si>
  <si>
    <t>Khu dân cư phía Đông khu phố Hòa Lý Hải</t>
  </si>
  <si>
    <t>Khu dân cư đô thị Khu phố An Du Nam 2</t>
  </si>
  <si>
    <t>Khu dân cư đô thị Yên Ngãi</t>
  </si>
  <si>
    <t>Xây dựng cơ sở hạ tầng điểm phía Nam khu dân cư Hòa Lý Hải TT Cửa Tùng</t>
  </si>
  <si>
    <t>Khu dân cư đô thị Tây Bắc Bàn</t>
  </si>
  <si>
    <t>Cơ sở Hạ tầng phục vụ đấu giá khu đất phía Tây Bắc khu dân cư Hoà Lý Hải (Bắc Hòa Lỹ cũ), thị trấn Cửa Tùng</t>
  </si>
  <si>
    <t>Khu dân cư khu phố An Đông 1</t>
  </si>
  <si>
    <t>Khu dân cư khu phố Cát</t>
  </si>
  <si>
    <t>Khu dân cư dọc tuyến đường ven biển khu phố Cát</t>
  </si>
  <si>
    <t>Đất ở nhỏ lẽ trong khu dân cư trên địa bàn thị trấn Cửa Tùng</t>
  </si>
  <si>
    <t>Khu dân cư An Du Đông 2</t>
  </si>
  <si>
    <t>Khu dân cư khu phố An Du Đông 2</t>
  </si>
  <si>
    <t>Khu dân cư khu phố An Du Nam 1</t>
  </si>
  <si>
    <t>Khu dân cư khu phố An Du Đông 1</t>
  </si>
  <si>
    <t>Chuyển mục đích đất nông nghiệp xen kẽ trong các khu dân cư sang đất ở trên địa bàn TT. Cửa Tùng</t>
  </si>
  <si>
    <t>Mở rộng trụ sở UBND thị trấn Bến Quan</t>
  </si>
  <si>
    <t>Khu thiết chế xã Vĩnh Thái</t>
  </si>
  <si>
    <t>Trụ sở hành chính xã Trung Nam mới</t>
  </si>
  <si>
    <t>Trụ sở hành chính xã và trạm y tế xã Kim Thạch</t>
  </si>
  <si>
    <t>Mở rộng đất xây dựng trụ sở UBND xã</t>
  </si>
  <si>
    <t>Trụ sở hành chính xã Vĩnh Hòa mới</t>
  </si>
  <si>
    <t>Trụ sở hành chính xã Hiền Thành</t>
  </si>
  <si>
    <t>Mở rộng đất xây dựng trụ sở UBND xã Vĩnh Lâm</t>
  </si>
  <si>
    <t>Trụ sở mới cơ quan Đảng đoàn thể xã</t>
  </si>
  <si>
    <t>Mở rộng đất xây dựng trụ sở UBND xã Vĩnh Sơn</t>
  </si>
  <si>
    <t>Đất làm nghĩa trang, nghĩa địa TT Bến Quan</t>
  </si>
  <si>
    <t>Đất làm nghĩa trang, nghĩa địa Huỳnh Công Đông, Nam Phú, Nam Hùng, Mỹ Hội</t>
  </si>
  <si>
    <t>Đất làm nghĩa trang, nghĩa địa thôn Đức Xá</t>
  </si>
  <si>
    <t>Đất làm nghĩa trang, nghĩa địa thôn Tân Thủy</t>
  </si>
  <si>
    <t>Đất làm nghĩa trang, nghĩa địa Thủy Ba Tây</t>
  </si>
  <si>
    <t>Đất làm nghĩa trang, nghĩa địa thôn Thủy Ba Hạ</t>
  </si>
  <si>
    <t xml:space="preserve">Nghĩa trang nhân dân TT. Cửa Tùng </t>
  </si>
  <si>
    <t>Mở rộng đất làm nghĩa trang, nghĩa địa thôn Phan Hiển</t>
  </si>
  <si>
    <t>Đất sản xuất vật liệu xây dựng làm đồ gốm thôn Lê Xá</t>
  </si>
  <si>
    <t>Mở rộng đất sinh hoạt cộng đồng KP 5</t>
  </si>
  <si>
    <t>Nhà văn hóa khóm 2</t>
  </si>
  <si>
    <t>Nhà sinh hoạt cộng đồng thôn Duy viên</t>
  </si>
  <si>
    <t>Đất sinh hoạt cộng đồng (thôn Thủy Tú)</t>
  </si>
  <si>
    <t>Đất sinh hoạt cộng đồng (thôn Huỳnh Công Tây)</t>
  </si>
  <si>
    <t>Nhà sinh hoạt cộng đồng Nam Cường và Nam Hùng</t>
  </si>
  <si>
    <t>Đất sinh hoạt cộng đồng thôn Rooc</t>
  </si>
  <si>
    <t>mở rộng đất sinh hoạt cộng đồng thôn Thượng Hòa</t>
  </si>
  <si>
    <t>Đất xây dựng văn hóa thônĐơn Duệ</t>
  </si>
  <si>
    <t>Nhà văn hóa thôn Tân Thủy (SHCĐ)</t>
  </si>
  <si>
    <t>Nhà sinh hoạch cộng đồng thôn Tiến Mỹ 2</t>
  </si>
  <si>
    <t>Đất sinh hoạt cộng đồng Rào Trường</t>
  </si>
  <si>
    <t>Đất sinh hoạt cộng đồng thôn Minh Phước</t>
  </si>
  <si>
    <t>Đất sinh hoạt cộng đồng bản 2</t>
  </si>
  <si>
    <t>Đất sinh hoạt cộng đồng bản 4</t>
  </si>
  <si>
    <t>Đất sinh hoạt cộng đồng bản 8</t>
  </si>
  <si>
    <t>Chuyển đổi cơ cấu cây trồng sang trồng cây hàng năm</t>
  </si>
  <si>
    <t>Đất nghĩa địa chuyển sang rừng sản xuất</t>
  </si>
  <si>
    <t>Đất trồng rừng phòng hộ ngập mặn</t>
  </si>
  <si>
    <t>Đất nuôi trồng thủy sản thôn Quảng Xá</t>
  </si>
  <si>
    <t>Đất nuôi trồng thủy sản (toàn xã)</t>
  </si>
  <si>
    <t>Đất nuôi trồng thủy sản thôn thôn Huỳnh Xá Hạ</t>
  </si>
  <si>
    <t>Đất nuôi trồng thuỷ sản thôn Nam Sơn</t>
  </si>
  <si>
    <t>Đất nuôi trồng thủy sản thôn Tân Trại</t>
  </si>
  <si>
    <t>Trang trại chăn nuôi heo công nghệ cao Vĩnh Tú</t>
  </si>
  <si>
    <t>Trang trại chăn nuôi tổng hợp</t>
  </si>
  <si>
    <t>Trang trại chăn nuôi (thôn Huỳnh Công Đông)</t>
  </si>
  <si>
    <t>Trang trại chăn nuôi (thôn Thủy Trung)</t>
  </si>
  <si>
    <t>Đất nông nghiệp khác thôn Rooc</t>
  </si>
  <si>
    <t>Trang trại tổng hợp</t>
  </si>
  <si>
    <t xml:space="preserve">Xây dựng trang trại chăn nuôi xã Vĩnh Long </t>
  </si>
  <si>
    <t>Trang trại chăn nuôi</t>
  </si>
  <si>
    <t>Đất khu chăn nuôi tập trung Thủy Ba Đông</t>
  </si>
  <si>
    <t>Trang trại chăn nuôi thôn Rào Trường</t>
  </si>
  <si>
    <t>Đất nông nghiệp khác thôn Minh Phước</t>
  </si>
  <si>
    <t>Trang trại tổng hợp thôn Tân Mỹ và Cổ Mỹ</t>
  </si>
  <si>
    <t>Nhà hàng nổi Du Thuyền (phần diện tích trên cạn)</t>
  </si>
  <si>
    <t>Đất TMDV (CMĐ trường quân sự)</t>
  </si>
  <si>
    <t>QH Khu du lịch sinh thái Hồ Đập Trấm</t>
  </si>
  <si>
    <t>Xây dựng bảo tàng thị xã Quảng Trị (tại trường Nguyễn Huệ cũ)</t>
  </si>
  <si>
    <t>Nhà văn hóa khu phố 2, Phường 2</t>
  </si>
  <si>
    <t>10.5</t>
  </si>
  <si>
    <t>Sân vận động thị xã</t>
  </si>
  <si>
    <t>Quy hoạch khu đô thị Võ Văn Kiệt - Khu đất ở. (Khu đô thị mới Võ Văn Kiệt (giai đoạn 1)</t>
  </si>
  <si>
    <t>QH đất ở nhỏ lẻ Phường 2</t>
  </si>
  <si>
    <t>Mở rộng nhà thờ Phước Môn</t>
  </si>
  <si>
    <t>Nhà tang lễ thị xã Quảng Trị</t>
  </si>
  <si>
    <t>Quy hoạch cây xanh phường An Đôn</t>
  </si>
  <si>
    <t>4.6</t>
  </si>
  <si>
    <t>4.7</t>
  </si>
  <si>
    <t>4.8</t>
  </si>
  <si>
    <t>6.2.1</t>
  </si>
  <si>
    <t>6.2.2</t>
  </si>
  <si>
    <t>6.2.3</t>
  </si>
  <si>
    <t>10.6</t>
  </si>
  <si>
    <t>10.7</t>
  </si>
  <si>
    <t>10.8</t>
  </si>
  <si>
    <t>10.9</t>
  </si>
  <si>
    <t>10.10</t>
  </si>
  <si>
    <t>1.17</t>
  </si>
  <si>
    <t>1.18</t>
  </si>
  <si>
    <t>1.19</t>
  </si>
  <si>
    <t>1.20</t>
  </si>
  <si>
    <t>1.21</t>
  </si>
  <si>
    <t>1.22</t>
  </si>
  <si>
    <t>1.23</t>
  </si>
  <si>
    <t>1.24</t>
  </si>
  <si>
    <t>1.25</t>
  </si>
  <si>
    <t>1.26</t>
  </si>
  <si>
    <t>1.27</t>
  </si>
  <si>
    <t>1.28</t>
  </si>
  <si>
    <t>1.29</t>
  </si>
  <si>
    <t>1.30</t>
  </si>
  <si>
    <t>1.31</t>
  </si>
  <si>
    <t>4.9</t>
  </si>
  <si>
    <t>4.10</t>
  </si>
  <si>
    <t>4.11</t>
  </si>
  <si>
    <t>4.12</t>
  </si>
  <si>
    <t>4.13</t>
  </si>
  <si>
    <t>4.14</t>
  </si>
  <si>
    <t>4.15</t>
  </si>
  <si>
    <t>4.16</t>
  </si>
  <si>
    <t>4.17</t>
  </si>
  <si>
    <t>4.18</t>
  </si>
  <si>
    <t>4.19</t>
  </si>
  <si>
    <t>4.20</t>
  </si>
  <si>
    <t>4.21</t>
  </si>
  <si>
    <t>4.22</t>
  </si>
  <si>
    <t>4.23</t>
  </si>
  <si>
    <t>6.17</t>
  </si>
  <si>
    <t>6.18</t>
  </si>
  <si>
    <t>6.19</t>
  </si>
  <si>
    <t>6.20</t>
  </si>
  <si>
    <t>6.21</t>
  </si>
  <si>
    <t>8.16</t>
  </si>
  <si>
    <t>8.17</t>
  </si>
  <si>
    <t>8.18</t>
  </si>
  <si>
    <t>8.19</t>
  </si>
  <si>
    <t>8.20</t>
  </si>
  <si>
    <t>9.12</t>
  </si>
  <si>
    <t>9.13</t>
  </si>
  <si>
    <t>9.14</t>
  </si>
  <si>
    <t>9.15</t>
  </si>
  <si>
    <t>9.16</t>
  </si>
  <si>
    <t>7.15</t>
  </si>
  <si>
    <t>7.16</t>
  </si>
  <si>
    <t>7.17</t>
  </si>
  <si>
    <t>7.18</t>
  </si>
  <si>
    <t>7.19</t>
  </si>
  <si>
    <t>7.20</t>
  </si>
  <si>
    <t>7.21</t>
  </si>
  <si>
    <t>7.22</t>
  </si>
  <si>
    <t>7.23</t>
  </si>
  <si>
    <t>8.21</t>
  </si>
  <si>
    <t>8.22</t>
  </si>
  <si>
    <t>9.17</t>
  </si>
  <si>
    <t>9.18</t>
  </si>
  <si>
    <t>9.19</t>
  </si>
  <si>
    <t>9.20</t>
  </si>
  <si>
    <t>9.21</t>
  </si>
  <si>
    <t>9.22</t>
  </si>
  <si>
    <t>9.23</t>
  </si>
  <si>
    <t>9.24</t>
  </si>
  <si>
    <t>9.25</t>
  </si>
  <si>
    <t>9.26</t>
  </si>
  <si>
    <t>9.27</t>
  </si>
  <si>
    <t>9.28</t>
  </si>
  <si>
    <t>9.29</t>
  </si>
  <si>
    <t>9.30</t>
  </si>
  <si>
    <t>9.31</t>
  </si>
  <si>
    <t>9.32</t>
  </si>
  <si>
    <t>9.33</t>
  </si>
  <si>
    <t>9.34</t>
  </si>
  <si>
    <t>3.17</t>
  </si>
  <si>
    <t>3.18</t>
  </si>
  <si>
    <t>3.19</t>
  </si>
  <si>
    <t>3.20</t>
  </si>
  <si>
    <t>3.21</t>
  </si>
  <si>
    <t>3.22</t>
  </si>
  <si>
    <t>3.23</t>
  </si>
  <si>
    <t>7.26</t>
  </si>
  <si>
    <t>7.27</t>
  </si>
  <si>
    <t>7.28</t>
  </si>
  <si>
    <t>7.29</t>
  </si>
  <si>
    <t>7.30</t>
  </si>
  <si>
    <t>7.31</t>
  </si>
  <si>
    <t>7.32</t>
  </si>
  <si>
    <t>7.33</t>
  </si>
  <si>
    <t>7.34</t>
  </si>
  <si>
    <t>7.35</t>
  </si>
  <si>
    <t>7.36</t>
  </si>
  <si>
    <t>7.37</t>
  </si>
  <si>
    <t>7.38</t>
  </si>
  <si>
    <t>7.39</t>
  </si>
  <si>
    <t>8.23</t>
  </si>
  <si>
    <t>8.24</t>
  </si>
  <si>
    <t>8.25</t>
  </si>
  <si>
    <t>8.26</t>
  </si>
  <si>
    <t>8.27</t>
  </si>
  <si>
    <t>3.2.1</t>
  </si>
  <si>
    <t>3.2.2</t>
  </si>
  <si>
    <t>3.2.3</t>
  </si>
  <si>
    <t>3.2.4</t>
  </si>
  <si>
    <t>3.2.5</t>
  </si>
  <si>
    <t>3.3.1</t>
  </si>
  <si>
    <t>3.3.2</t>
  </si>
  <si>
    <t>3.4.1</t>
  </si>
  <si>
    <t>3.4.2</t>
  </si>
  <si>
    <t>3.4.3</t>
  </si>
  <si>
    <t>3.4.4</t>
  </si>
  <si>
    <t>3.4.5</t>
  </si>
  <si>
    <t>3.4.6</t>
  </si>
  <si>
    <t>3.4.7</t>
  </si>
  <si>
    <t>3.4.8</t>
  </si>
  <si>
    <t>3.4.9</t>
  </si>
  <si>
    <t>3.4.10</t>
  </si>
  <si>
    <t>3.4.11</t>
  </si>
  <si>
    <t>2.1.1</t>
  </si>
  <si>
    <t>2.1.2</t>
  </si>
  <si>
    <t>2.1.3</t>
  </si>
  <si>
    <t>2.1.4</t>
  </si>
  <si>
    <t>2.1.5</t>
  </si>
  <si>
    <t>2.1.6</t>
  </si>
  <si>
    <t>2.1.7</t>
  </si>
  <si>
    <t>2.1.8</t>
  </si>
  <si>
    <t>2.1.9</t>
  </si>
  <si>
    <t>2.1.10</t>
  </si>
  <si>
    <t>2.1.11</t>
  </si>
  <si>
    <t>2.3.1</t>
  </si>
  <si>
    <t>3.8.1</t>
  </si>
  <si>
    <t>2.3.2</t>
  </si>
  <si>
    <t>2.3.3</t>
  </si>
  <si>
    <t>2.3.4</t>
  </si>
  <si>
    <t>2.3.5</t>
  </si>
  <si>
    <t>2.3.6</t>
  </si>
  <si>
    <t>2.3.7</t>
  </si>
  <si>
    <t>2.3.8</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</si>
  <si>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</si>
  <si>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</si>
  <si>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</si>
  <si>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</si>
  <si>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</si>
  <si>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</si>
  <si>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</si>
  <si>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</si>
  <si>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</si>
  <si>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</si>
  <si>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</si>
  <si>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</si>
  <si>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</si>
  <si>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</si>
  <si>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</si>
  <si>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</si>
  <si>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</si>
  <si>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</si>
  <si>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</si>
  <si>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</si>
  <si>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</si>
  <si>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</si>
  <si>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</si>
  <si>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2.5.1</t>
  </si>
  <si>
    <t>2.5.2</t>
  </si>
  <si>
    <t>2.5.3</t>
  </si>
  <si>
    <t>2.5.4</t>
  </si>
  <si>
    <t>2.5.5</t>
  </si>
  <si>
    <t>2.5.6</t>
  </si>
  <si>
    <t>2.5.7</t>
  </si>
  <si>
    <t>2.5.8</t>
  </si>
  <si>
    <t>2.5.9</t>
  </si>
  <si>
    <t>2.5.10</t>
  </si>
  <si>
    <t>2.5.11</t>
  </si>
  <si>
    <t>2.5.12</t>
  </si>
  <si>
    <t>2.5.13</t>
  </si>
  <si>
    <t>2.5.14</t>
  </si>
  <si>
    <t>2.7.1</t>
  </si>
  <si>
    <t>2.7.2</t>
  </si>
  <si>
    <t>2.7.3</t>
  </si>
  <si>
    <t>2.7.4</t>
  </si>
  <si>
    <t>2.7.5</t>
  </si>
  <si>
    <t>2.7.6</t>
  </si>
  <si>
    <t>2.7.7</t>
  </si>
  <si>
    <t>2.7.8</t>
  </si>
  <si>
    <t>2.7.9</t>
  </si>
  <si>
    <t>2.7.10</t>
  </si>
  <si>
    <t>2.7.11</t>
  </si>
  <si>
    <t>2.7.12</t>
  </si>
  <si>
    <t>2.7.13</t>
  </si>
  <si>
    <t>2.7.14</t>
  </si>
  <si>
    <t>2.7.15</t>
  </si>
  <si>
    <t>2.7.16</t>
  </si>
  <si>
    <t>2.7.17</t>
  </si>
  <si>
    <t>2.7.18</t>
  </si>
  <si>
    <t>2.7.19</t>
  </si>
  <si>
    <t>2.7.20</t>
  </si>
  <si>
    <t>2.7.21</t>
  </si>
  <si>
    <t>2.7.22</t>
  </si>
  <si>
    <t>2.7.23</t>
  </si>
  <si>
    <t>2.7.24</t>
  </si>
  <si>
    <t>2.7.25</t>
  </si>
  <si>
    <t>2.7.26</t>
  </si>
  <si>
    <t>2.7.27</t>
  </si>
  <si>
    <t>3.5.1</t>
  </si>
  <si>
    <t>3.5.2</t>
  </si>
  <si>
    <t>3.5.3</t>
  </si>
  <si>
    <t>3.5.4</t>
  </si>
  <si>
    <t>3.5.5</t>
  </si>
  <si>
    <t>3.5.6</t>
  </si>
  <si>
    <t>3.5.7</t>
  </si>
  <si>
    <t>3.5.8</t>
  </si>
  <si>
    <t>3.7.1</t>
  </si>
  <si>
    <t>3.8.2</t>
  </si>
  <si>
    <t>3.8.3</t>
  </si>
  <si>
    <t>4.1.1</t>
  </si>
  <si>
    <t>4.1.2</t>
  </si>
  <si>
    <t>4.2.1</t>
  </si>
  <si>
    <t>4.3.1</t>
  </si>
  <si>
    <t>4.3.2</t>
  </si>
  <si>
    <t>4.3.3</t>
  </si>
  <si>
    <t>4.3.4</t>
  </si>
  <si>
    <t>4.3.5</t>
  </si>
  <si>
    <t>4.3.6</t>
  </si>
  <si>
    <t>4.3.7</t>
  </si>
  <si>
    <t>4.3.8</t>
  </si>
  <si>
    <t>4.3.9</t>
  </si>
  <si>
    <t>4.4.1</t>
  </si>
  <si>
    <t>4.4.2</t>
  </si>
  <si>
    <t>4.4.3</t>
  </si>
  <si>
    <t>4.4.4</t>
  </si>
  <si>
    <t>4.4.5</t>
  </si>
  <si>
    <t>4.4.6</t>
  </si>
  <si>
    <t>4.4.7</t>
  </si>
  <si>
    <t>4.5.1</t>
  </si>
  <si>
    <t>4.5.2</t>
  </si>
  <si>
    <t>4.5.3</t>
  </si>
  <si>
    <t>4.5.4</t>
  </si>
  <si>
    <t>4.5.5</t>
  </si>
  <si>
    <t>4.5.6</t>
  </si>
  <si>
    <t>4.5.7</t>
  </si>
  <si>
    <t>4.5.8</t>
  </si>
  <si>
    <t>4.5.9</t>
  </si>
  <si>
    <t>4.6.1</t>
  </si>
  <si>
    <t>4.7.1</t>
  </si>
  <si>
    <t>4.7.2</t>
  </si>
  <si>
    <t>4.7.3</t>
  </si>
  <si>
    <t>4.7.4</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</si>
  <si>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</si>
  <si>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</si>
  <si>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</si>
  <si>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</si>
  <si>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</si>
  <si>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</si>
  <si>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</si>
  <si>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</si>
  <si>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</si>
  <si>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</si>
  <si>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</si>
  <si>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</si>
  <si>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</si>
  <si>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</si>
  <si>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</si>
  <si>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</si>
  <si>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</si>
  <si>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</si>
  <si>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</si>
  <si>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</si>
  <si>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</si>
  <si>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</si>
  <si>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</si>
  <si>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</si>
  <si>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</si>
  <si>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</si>
  <si>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</si>
  <si>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</si>
  <si>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</si>
  <si>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</si>
  <si>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</si>
  <si>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</si>
  <si>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</si>
  <si>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</si>
  <si>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</si>
  <si>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5.2.1</t>
  </si>
  <si>
    <t>5.3.1</t>
  </si>
  <si>
    <t>5.3.5</t>
  </si>
  <si>
    <t>5.3.3</t>
  </si>
  <si>
    <t>5.3.8</t>
  </si>
  <si>
    <t>5.3.2</t>
  </si>
  <si>
    <t>5.3.4</t>
  </si>
  <si>
    <t>5.3.6</t>
  </si>
  <si>
    <t>5.3.7</t>
  </si>
  <si>
    <t>5.3.9</t>
  </si>
  <si>
    <t>5.3.10</t>
  </si>
  <si>
    <t>5.3.11</t>
  </si>
  <si>
    <t>5.3.12</t>
  </si>
  <si>
    <t>5.3.13</t>
  </si>
  <si>
    <t>5.3.14</t>
  </si>
  <si>
    <t>5.4.1</t>
  </si>
  <si>
    <t>5.4.7</t>
  </si>
  <si>
    <t>5.4.5</t>
  </si>
  <si>
    <t>5.4.9</t>
  </si>
  <si>
    <t>5.4.2</t>
  </si>
  <si>
    <t>5.4.3</t>
  </si>
  <si>
    <t>5.4.4</t>
  </si>
  <si>
    <t>5.4.6</t>
  </si>
  <si>
    <t>5.4.8</t>
  </si>
  <si>
    <t>5.4.10</t>
  </si>
  <si>
    <t>5.4.11</t>
  </si>
  <si>
    <t>5.4.12</t>
  </si>
  <si>
    <t>5.4.13</t>
  </si>
  <si>
    <t>5.4.14</t>
  </si>
  <si>
    <t>5.4.15</t>
  </si>
  <si>
    <t>5.4.16</t>
  </si>
  <si>
    <t>5.4.17</t>
  </si>
  <si>
    <t>5.4.18</t>
  </si>
  <si>
    <t>5.4.19</t>
  </si>
  <si>
    <t>5.5.2</t>
  </si>
  <si>
    <t>5.5.3</t>
  </si>
  <si>
    <t>5.5.4</t>
  </si>
  <si>
    <t>5.5.5</t>
  </si>
  <si>
    <t>5.5.6</t>
  </si>
  <si>
    <t>5.5.7</t>
  </si>
  <si>
    <t>5.5.8</t>
  </si>
  <si>
    <t>5.5.9</t>
  </si>
  <si>
    <t>5.5.10</t>
  </si>
  <si>
    <t>5.5.11</t>
  </si>
  <si>
    <t>5.5.12</t>
  </si>
  <si>
    <t>5.5.13</t>
  </si>
  <si>
    <t>5.5.14</t>
  </si>
  <si>
    <t>5.5.15</t>
  </si>
  <si>
    <t>5.5.16</t>
  </si>
  <si>
    <t>5.6.1</t>
  </si>
  <si>
    <t>5.6.5</t>
  </si>
  <si>
    <t>5.6.4</t>
  </si>
  <si>
    <t>5.6.6</t>
  </si>
  <si>
    <t>5.6.7</t>
  </si>
  <si>
    <t>5.6.3</t>
  </si>
  <si>
    <t>5.6.2</t>
  </si>
  <si>
    <t>5.6.8</t>
  </si>
  <si>
    <t>5.6.9</t>
  </si>
  <si>
    <t>5.6.10</t>
  </si>
  <si>
    <t>5.6.11</t>
  </si>
  <si>
    <t>5.6.12</t>
  </si>
  <si>
    <t>5.6.13</t>
  </si>
  <si>
    <t>5.6.14</t>
  </si>
  <si>
    <t>5.6.15</t>
  </si>
  <si>
    <t>5.6.16</t>
  </si>
  <si>
    <t>5.7.1</t>
  </si>
  <si>
    <t>5.7.2</t>
  </si>
  <si>
    <t>5.7.3</t>
  </si>
  <si>
    <t>5.8.1</t>
  </si>
  <si>
    <t>5.8.2</t>
  </si>
  <si>
    <t>5.8.3</t>
  </si>
  <si>
    <t>5.8.4</t>
  </si>
  <si>
    <t>5.8.5</t>
  </si>
  <si>
    <t>5.8.6</t>
  </si>
  <si>
    <t>5.8.7</t>
  </si>
  <si>
    <t>5.8.8</t>
  </si>
  <si>
    <t>5.8.9</t>
  </si>
  <si>
    <t>5.8.10</t>
  </si>
  <si>
    <t>5.8.11</t>
  </si>
  <si>
    <t>5.8.12</t>
  </si>
  <si>
    <t>5.8.13</t>
  </si>
  <si>
    <t>5.8.14</t>
  </si>
  <si>
    <t>5.8.15</t>
  </si>
  <si>
    <t>5.8.16</t>
  </si>
  <si>
    <t>5.8.17</t>
  </si>
  <si>
    <t>5.9.1</t>
  </si>
  <si>
    <t>5.9.2</t>
  </si>
  <si>
    <t>5.9.3</t>
  </si>
  <si>
    <t>5.9.4</t>
  </si>
  <si>
    <t>5.9.5</t>
  </si>
  <si>
    <t>5.9.6</t>
  </si>
  <si>
    <t>5.9.7</t>
  </si>
  <si>
    <t>5.9.8</t>
  </si>
  <si>
    <t>5.9.9</t>
  </si>
  <si>
    <t>5.9.10</t>
  </si>
  <si>
    <t>5.9.11</t>
  </si>
  <si>
    <t>5.9.12</t>
  </si>
  <si>
    <t>5.9.13</t>
  </si>
  <si>
    <t>5.9.14</t>
  </si>
  <si>
    <t>5.9.15</t>
  </si>
  <si>
    <t>5.9.16</t>
  </si>
  <si>
    <t>5.9.17</t>
  </si>
  <si>
    <t>5.9.18</t>
  </si>
  <si>
    <t>5.9.19</t>
  </si>
  <si>
    <t>5.9.20</t>
  </si>
  <si>
    <t>5.10.1</t>
  </si>
  <si>
    <t>6.1.1</t>
  </si>
  <si>
    <t>6.1.2</t>
  </si>
  <si>
    <t>6.1.5</t>
  </si>
  <si>
    <t>6.1.9</t>
  </si>
  <si>
    <t>6.1.4</t>
  </si>
  <si>
    <t>6.1.3</t>
  </si>
  <si>
    <t>6.1.6</t>
  </si>
  <si>
    <t>6.1.7</t>
  </si>
  <si>
    <t>6.1.8</t>
  </si>
  <si>
    <t>6.3.1</t>
  </si>
  <si>
    <t>6.3.2</t>
  </si>
  <si>
    <t>6.3.3</t>
  </si>
  <si>
    <t>6.3.4</t>
  </si>
  <si>
    <t>6.3.5</t>
  </si>
  <si>
    <t>6.3.6</t>
  </si>
  <si>
    <t>6.3.7</t>
  </si>
  <si>
    <t>6.3.8</t>
  </si>
  <si>
    <t>6.3.9</t>
  </si>
  <si>
    <t>6.3.10</t>
  </si>
  <si>
    <t>6.3.11</t>
  </si>
  <si>
    <t>6.3.12</t>
  </si>
  <si>
    <t>6.3.13</t>
  </si>
  <si>
    <t>6.4.1</t>
  </si>
  <si>
    <t>6.4.2</t>
  </si>
  <si>
    <t>6.4.3</t>
  </si>
  <si>
    <t>6.4.4</t>
  </si>
  <si>
    <t>6.4.5</t>
  </si>
  <si>
    <t>6.5.1</t>
  </si>
  <si>
    <t>6.5.2</t>
  </si>
  <si>
    <t>6.5.3</t>
  </si>
  <si>
    <t>6.5.4</t>
  </si>
  <si>
    <t>6.5.5</t>
  </si>
  <si>
    <t>6.5.6</t>
  </si>
  <si>
    <t>6.5.7</t>
  </si>
  <si>
    <t>6.5.8</t>
  </si>
  <si>
    <t>6.5.9</t>
  </si>
  <si>
    <t>6.5.10</t>
  </si>
  <si>
    <t>6.5.11</t>
  </si>
  <si>
    <t>6.5.12</t>
  </si>
  <si>
    <t>6.5.13</t>
  </si>
  <si>
    <t>6.5.14</t>
  </si>
  <si>
    <t>6.6.1</t>
  </si>
  <si>
    <t>6.6.2</t>
  </si>
  <si>
    <t>6.6.3</t>
  </si>
  <si>
    <t>6.6.4</t>
  </si>
  <si>
    <t>6.6.5</t>
  </si>
  <si>
    <t>6.7.1</t>
  </si>
  <si>
    <t>6.7.2</t>
  </si>
  <si>
    <t>6.8.1</t>
  </si>
  <si>
    <t>6.8.2</t>
  </si>
  <si>
    <t>6.8.3</t>
  </si>
  <si>
    <t>6.8.4</t>
  </si>
  <si>
    <t>6.8.5</t>
  </si>
  <si>
    <t>6.8.6</t>
  </si>
  <si>
    <t>6.8.7</t>
  </si>
  <si>
    <t>6.8.8</t>
  </si>
  <si>
    <t>6.8.9</t>
  </si>
  <si>
    <t>6.8.10</t>
  </si>
  <si>
    <t>6.8.11</t>
  </si>
  <si>
    <t>6.8.12</t>
  </si>
  <si>
    <t>6.8.13</t>
  </si>
  <si>
    <t>6.8.14</t>
  </si>
  <si>
    <t>6.8.15</t>
  </si>
  <si>
    <t>6.8.16</t>
  </si>
  <si>
    <t>6.8.17</t>
  </si>
  <si>
    <t>6.8.18</t>
  </si>
  <si>
    <t>6.8.19</t>
  </si>
  <si>
    <t>6.8.20</t>
  </si>
  <si>
    <t>6.8.21</t>
  </si>
  <si>
    <t>6.8.22</t>
  </si>
  <si>
    <t>6.8.23</t>
  </si>
  <si>
    <t>6.9.1</t>
  </si>
  <si>
    <t>6.9.2</t>
  </si>
  <si>
    <t>6.9.3</t>
  </si>
  <si>
    <t>6.9.4</t>
  </si>
  <si>
    <t>6.9.5</t>
  </si>
  <si>
    <t>6.9.6</t>
  </si>
  <si>
    <t>6.9.7</t>
  </si>
  <si>
    <t>6.9.8</t>
  </si>
  <si>
    <t>6.9.9</t>
  </si>
  <si>
    <t>6.9.10</t>
  </si>
  <si>
    <t>6.9.11</t>
  </si>
  <si>
    <t>6.9.12</t>
  </si>
  <si>
    <t>6.9.13</t>
  </si>
  <si>
    <t>6.9.14</t>
  </si>
  <si>
    <t>6.9.15</t>
  </si>
  <si>
    <t>6.9.16</t>
  </si>
  <si>
    <t>6.9.17</t>
  </si>
  <si>
    <t>6.10.1</t>
  </si>
  <si>
    <t>7.2.5</t>
  </si>
  <si>
    <t>7.6.6</t>
  </si>
  <si>
    <t>7.8.5</t>
  </si>
  <si>
    <t>7.8.6</t>
  </si>
  <si>
    <t>7.9.1</t>
  </si>
  <si>
    <t>7.9.2</t>
  </si>
  <si>
    <t>7.9.3</t>
  </si>
  <si>
    <t>7.9.4</t>
  </si>
  <si>
    <t>7.9.5</t>
  </si>
  <si>
    <t>7.9.6</t>
  </si>
  <si>
    <t>7.9.7</t>
  </si>
  <si>
    <t>7.9.8</t>
  </si>
  <si>
    <t>7.9.9</t>
  </si>
  <si>
    <t>7.9.10</t>
  </si>
  <si>
    <t>9.1.1</t>
  </si>
  <si>
    <t>9.1.2</t>
  </si>
  <si>
    <t>9.1.3</t>
  </si>
  <si>
    <t>9.1.4</t>
  </si>
  <si>
    <t>9.1.5</t>
  </si>
  <si>
    <t>9.1.6</t>
  </si>
  <si>
    <t>9.1.7</t>
  </si>
  <si>
    <t>9.2.1</t>
  </si>
  <si>
    <t>9.3.1</t>
  </si>
  <si>
    <t>9.3.2</t>
  </si>
  <si>
    <t>9.3.3</t>
  </si>
  <si>
    <t>9.3.4</t>
  </si>
  <si>
    <t>9.3.5</t>
  </si>
  <si>
    <t>9.4.1</t>
  </si>
  <si>
    <t>9.4.2</t>
  </si>
  <si>
    <t>9.4.3</t>
  </si>
  <si>
    <t>9.4.4</t>
  </si>
  <si>
    <t>9.4.5</t>
  </si>
  <si>
    <t>9.6.1</t>
  </si>
  <si>
    <t>9.7.1</t>
  </si>
  <si>
    <t>9.7.2</t>
  </si>
  <si>
    <t>9.7.3</t>
  </si>
  <si>
    <t>10.1.3</t>
  </si>
  <si>
    <t>10.1.4</t>
  </si>
  <si>
    <t>10.1.5</t>
  </si>
  <si>
    <t>10.1.6</t>
  </si>
  <si>
    <t>10.1.7</t>
  </si>
  <si>
    <t>10.1.8</t>
  </si>
  <si>
    <t>10.3.1</t>
  </si>
  <si>
    <t>10.3.2</t>
  </si>
  <si>
    <t>10.3.3</t>
  </si>
  <si>
    <t>10.3.4</t>
  </si>
  <si>
    <t>10.3.5</t>
  </si>
  <si>
    <t>10.3.6</t>
  </si>
  <si>
    <t>10.3.7</t>
  </si>
  <si>
    <t>10.3.8</t>
  </si>
  <si>
    <t>10.4.1</t>
  </si>
  <si>
    <t>10.4.2</t>
  </si>
  <si>
    <t>10.5.1</t>
  </si>
  <si>
    <t>10.5.2</t>
  </si>
  <si>
    <t>10.5.3</t>
  </si>
  <si>
    <t>10.5.4</t>
  </si>
  <si>
    <t>10.5.5</t>
  </si>
  <si>
    <t>10.5.6</t>
  </si>
  <si>
    <t>10.5.7</t>
  </si>
  <si>
    <t>10.5.8</t>
  </si>
  <si>
    <t>10.5.9</t>
  </si>
  <si>
    <t>10.5.10</t>
  </si>
  <si>
    <t>10.5.11</t>
  </si>
  <si>
    <t>10.5.12</t>
  </si>
  <si>
    <t>10.5.13</t>
  </si>
  <si>
    <t>10.5.14</t>
  </si>
  <si>
    <t>10.5.15</t>
  </si>
  <si>
    <t>10.6.1</t>
  </si>
  <si>
    <t>10.7.11</t>
  </si>
  <si>
    <t>10.8.1</t>
  </si>
  <si>
    <t>10.8.2</t>
  </si>
  <si>
    <t>10.8.3</t>
  </si>
  <si>
    <t>10.8.4</t>
  </si>
  <si>
    <t>10.8.5</t>
  </si>
  <si>
    <t>10.8.6</t>
  </si>
  <si>
    <t>10.8.7</t>
  </si>
  <si>
    <t>10.8.8</t>
  </si>
  <si>
    <t>10.8.9</t>
  </si>
  <si>
    <t>10.8.10</t>
  </si>
  <si>
    <t>10.8.11</t>
  </si>
  <si>
    <t>10.8.12</t>
  </si>
  <si>
    <t>10.8.13</t>
  </si>
  <si>
    <t>10.8.14</t>
  </si>
  <si>
    <t>10.8.15</t>
  </si>
  <si>
    <t>10.10.1</t>
  </si>
  <si>
    <t>11.1.1</t>
  </si>
  <si>
    <t>11.3.1</t>
  </si>
  <si>
    <t>11.3.2</t>
  </si>
  <si>
    <t>11.3.3</t>
  </si>
  <si>
    <t>11.3.4</t>
  </si>
  <si>
    <t>11.3.5</t>
  </si>
  <si>
    <t>11.4.1</t>
  </si>
  <si>
    <t>11.4.2</t>
  </si>
  <si>
    <t>11.5.1</t>
  </si>
  <si>
    <t>11.5.2</t>
  </si>
  <si>
    <t>11.5.3</t>
  </si>
  <si>
    <t>11.6.1</t>
  </si>
  <si>
    <t>11.6.2</t>
  </si>
  <si>
    <t>11.6.3</t>
  </si>
  <si>
    <t>11.6.4</t>
  </si>
  <si>
    <t>11.6.5</t>
  </si>
  <si>
    <t>11.6.6</t>
  </si>
  <si>
    <t>11.6.7</t>
  </si>
  <si>
    <t>11.6.8</t>
  </si>
  <si>
    <t>11.6.9</t>
  </si>
  <si>
    <t>11.6.10</t>
  </si>
  <si>
    <t>11.6.11</t>
  </si>
  <si>
    <t>11.7.1</t>
  </si>
  <si>
    <t>11.7.3</t>
  </si>
  <si>
    <t>12.1.1</t>
  </si>
  <si>
    <t>12.1.2</t>
  </si>
  <si>
    <t>12.2.1</t>
  </si>
  <si>
    <t>12.2.2</t>
  </si>
  <si>
    <t>12.5.1</t>
  </si>
  <si>
    <t>12.5.2</t>
  </si>
  <si>
    <t>12.6.1</t>
  </si>
  <si>
    <t>12.6.2</t>
  </si>
  <si>
    <t>12.6.3</t>
  </si>
  <si>
    <t>12.6.4</t>
  </si>
  <si>
    <t>12.6.5</t>
  </si>
  <si>
    <t>12.6.6</t>
  </si>
  <si>
    <t>12.6.7</t>
  </si>
  <si>
    <t>12.6.8</t>
  </si>
  <si>
    <t>12.7.1</t>
  </si>
  <si>
    <t>12.7.2</t>
  </si>
  <si>
    <t>13.1.1</t>
  </si>
  <si>
    <t>13.1.2</t>
  </si>
  <si>
    <t>13.1.3</t>
  </si>
  <si>
    <t>13.1.4</t>
  </si>
  <si>
    <t>13.2.1</t>
  </si>
  <si>
    <t>13.2.2</t>
  </si>
  <si>
    <t>13.2.3</t>
  </si>
  <si>
    <t>13.3.1</t>
  </si>
  <si>
    <t>13.3.3</t>
  </si>
  <si>
    <t>13.3.8</t>
  </si>
  <si>
    <t>13.3.2</t>
  </si>
  <si>
    <t>13.3.4</t>
  </si>
  <si>
    <t>13.3.5</t>
  </si>
  <si>
    <t>13.3.6</t>
  </si>
  <si>
    <t>13.3.7</t>
  </si>
  <si>
    <t>13.4.1</t>
  </si>
  <si>
    <t>13.4.9</t>
  </si>
  <si>
    <t>13.4.3</t>
  </si>
  <si>
    <t>13.4.2</t>
  </si>
  <si>
    <t>13.4.4</t>
  </si>
  <si>
    <t>13.4.5</t>
  </si>
  <si>
    <t>13.4.6</t>
  </si>
  <si>
    <t>13.4.7</t>
  </si>
  <si>
    <t>13.4.8</t>
  </si>
  <si>
    <t>13.4.10</t>
  </si>
  <si>
    <t>13.4.11</t>
  </si>
  <si>
    <t>13.4.12</t>
  </si>
  <si>
    <t>13.4.13</t>
  </si>
  <si>
    <t>13.4.14</t>
  </si>
  <si>
    <t>13.5.1</t>
  </si>
  <si>
    <t>13.5.2</t>
  </si>
  <si>
    <t>13.5.3</t>
  </si>
  <si>
    <t>13.7.1</t>
  </si>
  <si>
    <t>13.7.2</t>
  </si>
  <si>
    <t>13.7.3</t>
  </si>
  <si>
    <t>13.7.4</t>
  </si>
  <si>
    <t>13.8.1</t>
  </si>
  <si>
    <t>13.8.2</t>
  </si>
  <si>
    <t>13.8.3</t>
  </si>
  <si>
    <t>13.8.4</t>
  </si>
  <si>
    <t>13.8.5</t>
  </si>
  <si>
    <t>13.8.6</t>
  </si>
  <si>
    <t>13.8.7</t>
  </si>
  <si>
    <t>13.8.8</t>
  </si>
  <si>
    <t>13.8.9</t>
  </si>
  <si>
    <t>13.8.10</t>
  </si>
  <si>
    <t>13.8.11</t>
  </si>
  <si>
    <t>13.8.12</t>
  </si>
  <si>
    <t>13.8.13</t>
  </si>
  <si>
    <t>13.8.14</t>
  </si>
  <si>
    <t>13.8.15</t>
  </si>
  <si>
    <t>13.8.16</t>
  </si>
  <si>
    <t>13.8.17</t>
  </si>
  <si>
    <t>13.8.18</t>
  </si>
  <si>
    <t>13.8.19</t>
  </si>
  <si>
    <t>13.8.20</t>
  </si>
  <si>
    <t>13.8.21</t>
  </si>
  <si>
    <t>13.8.22</t>
  </si>
  <si>
    <t>13.8.23</t>
  </si>
  <si>
    <t>13.8.24</t>
  </si>
  <si>
    <t>13.8.25</t>
  </si>
  <si>
    <t>13.8.26</t>
  </si>
  <si>
    <t>13.8.27</t>
  </si>
  <si>
    <t>13.8.28</t>
  </si>
  <si>
    <t>13.9.1</t>
  </si>
  <si>
    <t>13.9.2</t>
  </si>
  <si>
    <t>13.9.3</t>
  </si>
  <si>
    <t>13.9.4</t>
  </si>
  <si>
    <t>13.9.5</t>
  </si>
  <si>
    <t>13.9.6</t>
  </si>
  <si>
    <t>13.9.7</t>
  </si>
  <si>
    <t>3.24</t>
  </si>
  <si>
    <t>3.25</t>
  </si>
  <si>
    <t>3.26</t>
  </si>
  <si>
    <t>3.27</t>
  </si>
  <si>
    <t>3.28</t>
  </si>
  <si>
    <t>3.29</t>
  </si>
  <si>
    <t>3.30</t>
  </si>
  <si>
    <t>3.31</t>
  </si>
  <si>
    <t>3.32</t>
  </si>
  <si>
    <t>3.33</t>
  </si>
  <si>
    <t>3.34</t>
  </si>
  <si>
    <t>3.35</t>
  </si>
  <si>
    <t>3.36</t>
  </si>
  <si>
    <t>3.37</t>
  </si>
  <si>
    <t>3.38</t>
  </si>
  <si>
    <t>3.39</t>
  </si>
  <si>
    <t>3.40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</si>
  <si>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</si>
  <si>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</si>
  <si>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</si>
  <si>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</si>
  <si>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</si>
  <si>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</si>
  <si>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</si>
  <si>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</si>
  <si>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</si>
  <si>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</si>
  <si>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</si>
  <si>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</si>
  <si>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</si>
  <si>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</si>
  <si>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</si>
  <si>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</si>
  <si>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</si>
  <si>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</si>
  <si>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</si>
  <si>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</si>
  <si>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</si>
  <si>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</si>
  <si>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</si>
  <si>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</si>
  <si>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</si>
  <si>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</si>
  <si>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</si>
  <si>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</si>
  <si>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</si>
  <si>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</si>
  <si>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</si>
  <si>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</si>
  <si>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</si>
  <si>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</si>
  <si>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</si>
  <si>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</si>
  <si>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</si>
  <si>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4.9.1</t>
  </si>
  <si>
    <t>4.9.2</t>
  </si>
  <si>
    <t>4.9.3</t>
  </si>
  <si>
    <t>4.9.4</t>
  </si>
  <si>
    <t>4.9.5</t>
  </si>
  <si>
    <t>4.9.6</t>
  </si>
  <si>
    <t>Xã Triệu Ái</t>
  </si>
  <si>
    <t xml:space="preserve"> Khu công nghiệp đa ngành Triệu Phú</t>
  </si>
  <si>
    <t>Mở rộng CCN đã có:</t>
  </si>
  <si>
    <t>Đất cho hạ tầng thông tin và truyền thông</t>
  </si>
  <si>
    <t xml:space="preserve">Quy hoạch đất thương mại, dịch vụ KĐT Nam sông Hiếu </t>
  </si>
  <si>
    <t>Quy hoạch đất thương mại, dịch vụ KĐT phía Đông đường Thành Cổ</t>
  </si>
  <si>
    <t>Quy hoạch đất thương mại, dịch KĐT Bắc sông Hiếu giai đoạn 1</t>
  </si>
  <si>
    <t>Quy hoạch đất thương mại, dịch KĐT Bắc sông Hiếu giai đoạn 2</t>
  </si>
  <si>
    <t>Phường Đông Giang, Đông Thanh</t>
  </si>
  <si>
    <t>Quy hoạch đất thương mại, dịch KĐT Thuận Châu</t>
  </si>
  <si>
    <t>Quy hoạch đất thương mại, dịch vụ KĐT sinh thái Nam Đông Hà</t>
  </si>
  <si>
    <t>Quy hoạch đất thương mại, dịch vụ KĐT dịch vụ - thương mại Nam Đông Hà</t>
  </si>
  <si>
    <t>Quy hoạch đất thương mại, dịch vụ KDC hai bên đường Phạm Hồng Thái</t>
  </si>
  <si>
    <t>Phường Đông Thanh, Đông Giang</t>
  </si>
  <si>
    <t>Hệ thống thoát nước khu vực Trường THCS Phan ĐÌnh Phùng và khu vực KP2 Phường 5</t>
  </si>
  <si>
    <t>Đông Lễ, Phường 5</t>
  </si>
  <si>
    <t>Quy hoạch khu thiết chế văn hóa thuộc KĐT Nam Đông Hà</t>
  </si>
  <si>
    <t>Quy hoạch quảng trường (KĐT Bắc sông Hiếu 2 giai đoạn 2)</t>
  </si>
  <si>
    <t>Mở rộng trường học trong khu đô thị phía Đông đường Thành Cổ</t>
  </si>
  <si>
    <t>Xây dựng trường học trong KĐT sông Hiếu giai đoạn 1</t>
  </si>
  <si>
    <t>Quy hoạch đất giáo dục (KDC dọc 2 bên đường Lê Thánh Tông)</t>
  </si>
  <si>
    <t>Mở rộng trường Mầm non Đông Lễ</t>
  </si>
  <si>
    <t>Phường Đông Thanh, Đông Lương</t>
  </si>
  <si>
    <t>Quy hoạch sân tập thể thao (KDC hai bên đường Hàn Thuyên)</t>
  </si>
  <si>
    <t>Dự án Chợ và khu phố Chợ Phường 5</t>
  </si>
  <si>
    <t>Quy hoạch đất di tích thuộc KĐT Bắc sông Hiếu giai đoạn 1</t>
  </si>
  <si>
    <t>Quy hoạch đất di tích (giếng Chăm) thuộc KĐT Bắc sông Hiếu giai đoạn 2</t>
  </si>
  <si>
    <t>XD CSHT Khu khu tái định cư Bắc sông Hiếu</t>
  </si>
  <si>
    <t>Quy hoạch đất TMDV phường An Đôn (đoạn từ cầu ga đến tượng đài chiến thắng 325)</t>
  </si>
  <si>
    <t>Khu du lịch văn hóa thể thao và giải trí thị trấn Hồ Xá</t>
  </si>
  <si>
    <t>Mở rộng nhà máy chế biến mũ cao su Trần Dương</t>
  </si>
  <si>
    <t>Đập dâng Bến Than, dự án cụm công trình Khe Mước - Bến Than, tỉnh Quảng Trị</t>
  </si>
  <si>
    <t>BCL CTR Khu du lịch Cửa Tùng - Địa đạo Vĩnh Mốc</t>
  </si>
  <si>
    <t>BCL CTR Cụm Tây Vĩnh Linh</t>
  </si>
  <si>
    <t>Xã Vĩnh Hà, xã Vĩnh Thuỷ, TT. Bến Quan</t>
  </si>
  <si>
    <t>QH trụ sở PCCC</t>
  </si>
  <si>
    <t>Công trình nước tự chảy thôn Xi Núc</t>
  </si>
  <si>
    <t>Hướng Lập, Hướng Sơn</t>
  </si>
  <si>
    <t>Dự án thủy điện Bản mới</t>
  </si>
  <si>
    <t>Nhà máy điện gió Hướng Linh 5</t>
  </si>
  <si>
    <t xml:space="preserve">QH trạm y tế </t>
  </si>
  <si>
    <t>QH khu liên hợp thể thao trung tâm huyện</t>
  </si>
  <si>
    <t>QH khu thể thao phía Nam huyện Hướng Hóa</t>
  </si>
  <si>
    <t>QH khu thể thao phía Bắc huyện Hướng Hóa</t>
  </si>
  <si>
    <t>Khu đấu giá Khóm Cao Việt</t>
  </si>
  <si>
    <t>Khu đấu giá Khóm Tây 9</t>
  </si>
  <si>
    <t>QH nghĩa địa thôn Tà Đủ</t>
  </si>
  <si>
    <t>XD trụ sở công an xã (thôn Đồng Dôn)</t>
  </si>
  <si>
    <t>QH đất thương mại dịch vụ - Gio Linh 1,2,3 là 35,5 ha (dự ánTổ hợp khu du lịch nghỉ dưỡng, vui chơi giải trí và đô thị biển Gio Linh, tổng diện tích 204, 70 ha)</t>
  </si>
  <si>
    <t>QH khu dịch vụ - thể thao tại Gio Linh (tổng diện tích là 90 ha, trong đó đất thương mại, dịch vụ 24,06 ha)</t>
  </si>
  <si>
    <t>Trung Giang, Gio Mỹ</t>
  </si>
  <si>
    <t>Khu DV-DL Gio Hải (Tập đoàn T&amp;T khu vực I và khu vực II)</t>
  </si>
  <si>
    <t>QH làng nghề bãi đá chẻ, cưa cắt đá tập trung (thôn Đại Đồng Nhất, Gio Hòa cũ)</t>
  </si>
  <si>
    <t>QH đất SXKD thôn Bến Hải</t>
  </si>
  <si>
    <t>QH xưởng gia công đá ốp bia mộ</t>
  </si>
  <si>
    <t>Xưởng sản xuất nấm</t>
  </si>
  <si>
    <t>Xưởng may mặc</t>
  </si>
  <si>
    <t>Cảng hàng không Quảng Trị</t>
  </si>
  <si>
    <t>Gio Quang, Gio Mai, Gio Hải</t>
  </si>
  <si>
    <t>MR Quốc lộ 9 đoạn từ QL1A về cảng Cửa Việt</t>
  </si>
  <si>
    <t>Gio Quang, Gio Mai, Gio Việt, TT Cửa Việt</t>
  </si>
  <si>
    <t>TT.  Cửa Việt</t>
  </si>
  <si>
    <t>QH Khu Âu thuyền Nam Sơn</t>
  </si>
  <si>
    <t>Gio Hải, TT. Cửa Việt</t>
  </si>
  <si>
    <t>Kè chống xói lở khẩn cấp các đoạn sông trên địa bàn huyện Gio Linh</t>
  </si>
  <si>
    <t>Trung Hải, Phong Bình (Gio Phong cũ), Gio Mỹ</t>
  </si>
  <si>
    <t xml:space="preserve">Đường đê chắn cát </t>
  </si>
  <si>
    <t>QH cụm công trình Khe Mước - Bến Than và hệ thống kênh mương</t>
  </si>
  <si>
    <t>Trung Sơn, Linh Trường</t>
  </si>
  <si>
    <t>QH xây dựng bia anh hùng liệt sỹ</t>
  </si>
  <si>
    <t>Trung tâm mầm non và trung tâm học tập cộng đồng KP3</t>
  </si>
  <si>
    <t>MR trường tiểu học Hải Thái</t>
  </si>
  <si>
    <t>QH mầm non xã Gio an</t>
  </si>
  <si>
    <t>QH Trường  tiểu học, trung học cơ sở (Cơ sở 2)</t>
  </si>
  <si>
    <t>QH Trường mầm non cơ sở 2</t>
  </si>
  <si>
    <t xml:space="preserve">QH trường mầm non </t>
  </si>
  <si>
    <t>QH trường mầm non Gio Sơn</t>
  </si>
  <si>
    <t>QH trường mầm non Tân Kỳ</t>
  </si>
  <si>
    <t>QH đất giáo dục khu TĐC Bắc đường 76 Đông</t>
  </si>
  <si>
    <t>QH đất giáo dục khu TĐC Nam đường đôi Cang Gián</t>
  </si>
  <si>
    <t>QH Trường Mầm non (cụm trung tâm)</t>
  </si>
  <si>
    <t>QH Trường tiểu học  và THCS</t>
  </si>
  <si>
    <t>QH sân chơi thể thao thôn Hà Trung thành đất giáo dục</t>
  </si>
  <si>
    <t>QH trường tiểu học Gio Bình</t>
  </si>
  <si>
    <t>QHMR trường trường mầm non thôn Xuân Tiến</t>
  </si>
  <si>
    <t>QHMR trường trường mầm non thôn Bình Minh</t>
  </si>
  <si>
    <t>QHMR trường trường mầm non Phong Bình</t>
  </si>
  <si>
    <t>QHMR trường trường cấp 1,2 Phong Bình</t>
  </si>
  <si>
    <t>QHMR trường mầm non số 2</t>
  </si>
  <si>
    <t>QHMR trường tiểu học số 2</t>
  </si>
  <si>
    <t>QHMR trường mầm non số 1</t>
  </si>
  <si>
    <t>QHMR trường tiểu học khe me</t>
  </si>
  <si>
    <t>QHMR trường mầm non khe me</t>
  </si>
  <si>
    <t>QH trạm y tế</t>
  </si>
  <si>
    <t>MR sân bóng thôn Hà Thượng</t>
  </si>
  <si>
    <t>MR sân bóng thôn Hà Thanh</t>
  </si>
  <si>
    <t>QH sân bóng thôn Hà Trung</t>
  </si>
  <si>
    <t>QH sân bóng mi ni</t>
  </si>
  <si>
    <t>QH sân hội cù</t>
  </si>
  <si>
    <t>QH thể thao văn hóa xã</t>
  </si>
  <si>
    <t>QH sân bóng thôn Lại An</t>
  </si>
  <si>
    <t>QH sân bóng thôn Nhĩ Thượng</t>
  </si>
  <si>
    <t>QH sân chơi thể thao thôn Vinh Quang Thượng</t>
  </si>
  <si>
    <t>QH sân vận động thôn Long Hải</t>
  </si>
  <si>
    <t>QHMR sân vận động và TTHTCĐ thôn Tân Lịch</t>
  </si>
  <si>
    <t>QH trung tâm thể thao văn hóa xã</t>
  </si>
  <si>
    <t xml:space="preserve">XD sân bóng đá mini và khu vui chơi tại Gio Phong </t>
  </si>
  <si>
    <t>QH sân bóng đá nhân tạo</t>
  </si>
  <si>
    <t>Phát triển điểm dân cư giai đoạn 3</t>
  </si>
  <si>
    <t>Đấu giá khu đất Hội chữ thập đỏ huyện</t>
  </si>
  <si>
    <t>Phát triển dân cư dọc hai bên đường đi các xã phía Nam; tổng diện tích là 4 ha, trong đó 2.5 ha là đất ở.</t>
  </si>
  <si>
    <t xml:space="preserve">Phát triển dân cư KP3, KP6 </t>
  </si>
  <si>
    <t>Đấu giá trường mầm non Cửa Việt</t>
  </si>
  <si>
    <t>Phát triển các điểm dân cư tại các khu phố  thị trấn Cửa Việt</t>
  </si>
  <si>
    <t>Hạ tầng kỹ thuật phục vụ GPMB để mở rộng Cảng Cửa Việt (XD khu tái định cư 68 hộ dân Cảng Cửa Việt)</t>
  </si>
  <si>
    <t>Khu TĐC sân thể dục, thể thao trường THCS</t>
  </si>
  <si>
    <t>Phát triển dân cư và khu tái định cư Dự án Đường ven biển kết nối hành lang kinh tế Đông Tây (đường Hùng Vương nối dài); tổng diện tích là 10 ha, trong đó đất ở 5 ha.</t>
  </si>
  <si>
    <t>Hệ thống dẫn thủy cổ xã Gio An (14 giếng cổ)</t>
  </si>
  <si>
    <t>Giếng Gái 1 - Gái 2</t>
  </si>
  <si>
    <t>Giếng Côi</t>
  </si>
  <si>
    <t xml:space="preserve">Giếng Dưới </t>
  </si>
  <si>
    <t>Giếng Lội</t>
  </si>
  <si>
    <t>Giếng Trạng</t>
  </si>
  <si>
    <t>Giếng Phường</t>
  </si>
  <si>
    <t>Giếng Đào</t>
  </si>
  <si>
    <t>Giếng Hoong</t>
  </si>
  <si>
    <t>Giếng Máng</t>
  </si>
  <si>
    <t>Giếng Ông, Giếng Bà, Giếng Gài</t>
  </si>
  <si>
    <t>Giếng Tép</t>
  </si>
  <si>
    <t>Giếng Pheo</t>
  </si>
  <si>
    <t>Giếng 1 Máng</t>
  </si>
  <si>
    <t>QH nghĩa địa</t>
  </si>
  <si>
    <t>QH, MR Nghĩa địa các thôn (An Nha, An Hướng, Bình Sơn)</t>
  </si>
  <si>
    <t>XD Nghĩa địa thôn Xuân Tiến</t>
  </si>
  <si>
    <t>Mở rộng nghĩa địa làng Hải Thi, Hải Lam - thôn Vĩnh Tân</t>
  </si>
  <si>
    <t>Mở rộng nghĩa địa xã Gio An</t>
  </si>
  <si>
    <t>Mở rộng nghĩa địa Trung Sơn</t>
  </si>
  <si>
    <t>Mở rộng nghĩa địa An Xá</t>
  </si>
  <si>
    <t>QH nghĩa địa các thôn Hà Thanh, Hà Trung</t>
  </si>
  <si>
    <t>QH nghĩa địa các thôn Bến Tắt</t>
  </si>
  <si>
    <t xml:space="preserve">QH rác và khu xử lý rác thải </t>
  </si>
  <si>
    <t xml:space="preserve">Mỏ đất làm vật liệu san lấp </t>
  </si>
  <si>
    <t>Linh Trường (Vĩnh Trường cũ)</t>
  </si>
  <si>
    <t>QH đất dự trữ (khu vực sân bay để xây dựng các công trình thương mại, dịch vụ, logistics,… phục vụ, hỗ trợ phát triển khu Quán Ngang, cụm công nghiệp Đông Gio Linh và cảng hàng không Quảng Trị,...)</t>
  </si>
  <si>
    <t>Gio Quang, Gio Mai, Gio Mỹ và TT. Gio Linh</t>
  </si>
  <si>
    <t>QH đất trang trại nông nghiệp; khu chăn nuôi tập trung</t>
  </si>
  <si>
    <t xml:space="preserve"> Dự án trồng và chế biến cây dược liệu</t>
  </si>
  <si>
    <t>Gio Mỹ, Trung Giang</t>
  </si>
  <si>
    <t>QH đất trang trại nông nghiệp và khu chăn nuôi tập trung.</t>
  </si>
  <si>
    <t>QH đất trang trại nông nghiệp và khu chăn nuôi tập trung tại các thôn (Thủy Bạn - Cang Gián, Hà Lợi Trung); trồng và chế biến cây dược liệu</t>
  </si>
  <si>
    <t>QH đất trang trại nông nghiệp và khu chăn nuôi tập trung</t>
  </si>
  <si>
    <t>QH diện tích trồng cây hàng năm khác tại các thôn (An Nha, An Hướng, Bình Sơn, Xuân Hòa)</t>
  </si>
  <si>
    <t>QH đất trang trại nông nghiệp và khu chăn nuôi tập trung tại các thôn ( An Hướng, Hảo Sơn)</t>
  </si>
  <si>
    <t>QH đất trang trại nông nghiệp và khu chăn nuôi tập trung tại thôn Bình Minh</t>
  </si>
  <si>
    <t>QH đất trang trại nông nghiệp và khu chăn nuôi tập trung tại thôn Xuân Tiến</t>
  </si>
  <si>
    <t>QH đất trang trại nông nghiệp và khu chăn nuôi tập trung tại thôn Lễ môn và Tân Lịch</t>
  </si>
  <si>
    <t>QH đất trang trại nông nghiệp; khu chăn nuôi tập trung và trang trại tổng hợp tại thôn Lễ môn và Tân Lịch</t>
  </si>
  <si>
    <t>QH đất trang trại nông nghiệp và khu chăn nuôi tập trung tại các thôn ( Xuân Thiện, Thuận Thành, Đông Hải)</t>
  </si>
  <si>
    <t>QH đất trang trại nông nghiệp và khu chăn nuôi tập trung tại các thôn (Bến hải, Kinh Môn)</t>
  </si>
  <si>
    <t>QH đất trang trại nông nghiệp và khu chăn nuôi tập trung tại thôn An Đồng</t>
  </si>
  <si>
    <t>Trang trại chăn nuôi heo, sản xuất năng lượng mặt trời phục vụ hoạt động trang trại</t>
  </si>
  <si>
    <t xml:space="preserve">QH đất trang trại nông nghiệp (NKH) </t>
  </si>
  <si>
    <t>QH đất trang trại nông nghiệp và khu chăn nuôi tập trung tại các thôn (Phú Ốc, Đại Đồng Nhất, Trí Tiến)</t>
  </si>
  <si>
    <t>QH Nông nghiệp công nghệ cao</t>
  </si>
  <si>
    <t>QH đất trang trại tổng hợp</t>
  </si>
  <si>
    <t>QH đất trang trại nông nghiệp và khu chăn nuôi tập trung tại các thôn (Xuân Mỵ, Xuân Long, Xuân Hòa, Hải Chữ)</t>
  </si>
  <si>
    <t>Chuyển đổi sang NTS thôn Xuân Long</t>
  </si>
  <si>
    <t xml:space="preserve">QH giải rừng phòng hộ ven biển trong dự án Tổ hợp khu du lịch nghỉ dưỡng, vui chơi giải trí và đô thị biển Gio Linh, tổng diện tích 204, 70 ha </t>
  </si>
  <si>
    <t>QH đất trang trại nông nghiệp và khu chăn nuôi tập trung thôn Hà Thượng</t>
  </si>
  <si>
    <t>QH đất trang trại nông nghiệp và khu chăn nuôi tập trung thôn Hà Thanh</t>
  </si>
  <si>
    <t>Dự án trang trại tổng hợp</t>
  </si>
  <si>
    <t>Trang trại nông nghiệp tổng hợp</t>
  </si>
  <si>
    <t>Mỏ cát sỏi TH1</t>
  </si>
  <si>
    <t>Mỏ cát sỏi TH2</t>
  </si>
  <si>
    <t>Mỏ cát sỏi TH3</t>
  </si>
  <si>
    <t>Mỏ cát sỏi TH4</t>
  </si>
  <si>
    <t>Mỏ cát sỏi TH5</t>
  </si>
  <si>
    <t>Mỏ cát sỏi TH6</t>
  </si>
  <si>
    <t>Mỏ cát sỏi Ba Lòng (Khu B - Khu Vực 1) - Công ty Tinh MTV Nguyên Hà</t>
  </si>
  <si>
    <t>Mỏ cát sỏi xã Ba Lòng khu B (khu vực 2)</t>
  </si>
  <si>
    <t>Mỏ cát sỏi xã Ba Lòng (khu A)</t>
  </si>
  <si>
    <t>Mỏ cát sỏi thôn Na Nẫm</t>
  </si>
  <si>
    <t>Mỏ cát sỏi DKR4</t>
  </si>
  <si>
    <t>Mỏ cát sỏi DKR6</t>
  </si>
  <si>
    <t>Mỏ cát sỏi DKR8 (khu vực 2) - Công ty số 9</t>
  </si>
  <si>
    <t>Mỏ cát sỏi DKR9</t>
  </si>
  <si>
    <t>Mỏ cát sỏi DKR10</t>
  </si>
  <si>
    <t>Mỏ cát sỏi DKR11</t>
  </si>
  <si>
    <t>Mỏ cát sỏi DKR12</t>
  </si>
  <si>
    <t>Mỏ đá gabro-diorit XD Hướng Hiệp (giai đoạn 1)</t>
  </si>
  <si>
    <t>Mỏ đá gabro-diorit XD Hướng Hiệp (giai đoạn 2)</t>
  </si>
  <si>
    <t>Mỏ đá gabro-diorit XD Ba Ngào</t>
  </si>
  <si>
    <t>Mỏ đá vôi Pa Linh</t>
  </si>
  <si>
    <t>Mỏ đá granit Đakrông</t>
  </si>
  <si>
    <t>Mỏ sét đồi khu vực Khe Van</t>
  </si>
  <si>
    <t>Mỏ Xa Vi - Km 34+500 QL9</t>
  </si>
  <si>
    <t>Mỏ Khe Lặn - Km 5 TL588a</t>
  </si>
  <si>
    <t>Chuyển đất rừng sản xuất sang đất trồng cây hằng năm khác</t>
  </si>
  <si>
    <t>Chuyển đất trồng cây lâu năm sang đất trồng cây hằng năm khác</t>
  </si>
  <si>
    <t xml:space="preserve">Chuyển đất trồng lúa sang đất trồng cây lâu năm khác </t>
  </si>
  <si>
    <t>Chuyển MĐSD từ đất rừng sản xuất sang trồng cây lâu năm</t>
  </si>
  <si>
    <t>Chuyển đổi rừng sản xuất chuyển đổi sang đất rừng đặc dụng</t>
  </si>
  <si>
    <t>Rừng đặc dụng chuyển đổi sang rừng sản xuất</t>
  </si>
  <si>
    <t>Xã Cam Hiếu, TT Cam Lộ</t>
  </si>
  <si>
    <t>Rừng phòng hộ chuyển đổ sang rừng sản xuất</t>
  </si>
  <si>
    <t>Chuyển đất từ đất lúa sang đất nuôi trồng thủy sản</t>
  </si>
  <si>
    <t xml:space="preserve">Vùng nông nghệp ứng dụng cô nghệ cao FAM </t>
  </si>
  <si>
    <t>Quy hoạch khu chăn nuôi tập trung thôn Tân Hoà (đất bãi vật liệu)</t>
  </si>
  <si>
    <t>Chuyển đất rừng sản xuất sang đất nông nghiệp khác</t>
  </si>
  <si>
    <t>Xây dựng trang trại Chăn nuôi</t>
  </si>
  <si>
    <t>Chuyển đất từ đất rừng sản xuất sang đất nông nghiệp khác</t>
  </si>
  <si>
    <t>Xây dựng vùng chăn nuôi tập trung thôn Hoàn Cát (Vùng thủy điện)</t>
  </si>
  <si>
    <t>Xây dựng vùng chăn nuôi tập trung thôn Quật Xá (Vùng Khe Ải)</t>
  </si>
  <si>
    <t>Xây dựng trạng trại chăn nuôi lợn HTX Đoàn Kết,  thôn Cu Hoan</t>
  </si>
  <si>
    <t>Trang trại chăn nuôi tập trung, chế biến khép kín tại khu vực đất công ty lâm nghiệp Đ9 giao lại</t>
  </si>
  <si>
    <t>Xã Cam Thành, Cam Tuyền</t>
  </si>
  <si>
    <t>Khu chăn nuôi tập trung (khu vực Thiện Chánh)</t>
  </si>
  <si>
    <t xml:space="preserve">Đất dự phòng phát triển trang trại tổng hợp, chăn nuôi (đất nông nghiệp khác) </t>
  </si>
  <si>
    <t>Xây dựng bệnh viện 268</t>
  </si>
  <si>
    <t xml:space="preserve">Thao trường huấn luyện, diễn tập khu vực phòng thủ huyện Cam lộ  
</t>
  </si>
  <si>
    <t>Xây dựng ban chỉ huy quân sự xã (Giáp trụ sở công an xã)</t>
  </si>
  <si>
    <t>Xây dựng trụ sở công án huyện</t>
  </si>
  <si>
    <t xml:space="preserve"> Xây dựng trụ sở công an thị trấn Cam Lộ</t>
  </si>
  <si>
    <t xml:space="preserve">Xây dựng trụ sở công an xã Cam Thành </t>
  </si>
  <si>
    <t>Thôn Vĩnh An, xã Cam Hiếu</t>
  </si>
  <si>
    <t>Điểm dừng chân, dịch vụ kho bải, logistics ( Đường cao tốc Bắc - Nam phía Đông đoạn Vạn Ninh-Cam Lộ)</t>
  </si>
  <si>
    <t>Điểm dừng chân, dịch vụ kho bải, logistics ( Đường cao tốc Đông Hà - Lao Bảo)</t>
  </si>
  <si>
    <t>Trường sát hạch lái xe</t>
  </si>
  <si>
    <t>Đất TMDV chợ Cam Nghĩa</t>
  </si>
  <si>
    <t>Khu TM-DV thôn Bảng Sơn (Sát tỉnh lộ 585)</t>
  </si>
  <si>
    <t>Khu thương mai, dịch vụ cầu Cam Tuyền</t>
  </si>
  <si>
    <t>Đất trụ sở xã Cam an chuyển sang đất TM-DV</t>
  </si>
  <si>
    <t>Khu TMDV quanh Thành Tân Sở</t>
  </si>
  <si>
    <t>Trụ sở hợp tác xã nông nghiệp Hiếu Bắc</t>
  </si>
  <si>
    <t>Trụ sở hợp tác xã nông nghiệp Hiếu Nam</t>
  </si>
  <si>
    <t>Nhà máy nước Quật Xá, thuộc dự án phát triển cấp nước Đông Hà và vùng phụ cận</t>
  </si>
  <si>
    <t>Cam: Thành, Hiếu, TT</t>
  </si>
  <si>
    <t xml:space="preserve">Đất dự phòng xây dựng cơ sở văn hóa </t>
  </si>
  <si>
    <t>Xây dựng trạm y tế</t>
  </si>
  <si>
    <t>Xây dựng trạm y tế xã Cam Hiếu</t>
  </si>
  <si>
    <t>Mở rộng trường Mầm non thôn Bản Chùa</t>
  </si>
  <si>
    <t>Cam Tuyền</t>
  </si>
  <si>
    <t>Mở rộng trường TH&amp;THCS Cam Tuyền</t>
  </si>
  <si>
    <t>Thôn Ba Thung, Cam Tuyền</t>
  </si>
  <si>
    <t>Trường Mầm non Tuổi Hoa</t>
  </si>
  <si>
    <t>Đường cao tốc Cam Lộ - Lao Bảo</t>
  </si>
  <si>
    <t>Dự án đường sắt Bến Thủy - Đông Hà - Lao Bảo</t>
  </si>
  <si>
    <t>Cụm Hồ Chứa Bầu - Mai Lộc 1</t>
  </si>
  <si>
    <t xml:space="preserve">Cụm công trình Khe Nước- Bến Than </t>
  </si>
  <si>
    <t>Trạm bơm Mỹ Hòa, thôn Mỹ Xuân</t>
  </si>
  <si>
    <t xml:space="preserve">Xã Thanh An </t>
  </si>
  <si>
    <t>Nhà máy điện gió Cam Lộ 4</t>
  </si>
  <si>
    <t>Nhà máy điện gió Cam Lộ 5</t>
  </si>
  <si>
    <t>Nhà máy điện gió Cam Lộ 6</t>
  </si>
  <si>
    <t>Nhà máy điện gió Cam Lộ 1</t>
  </si>
  <si>
    <t>Nhà máy điện gió Cam Lộ 2</t>
  </si>
  <si>
    <t>Xã Cam Nghĩa, Cam Thành</t>
  </si>
  <si>
    <t>Nhà máy điện gió Cam Lộ 3</t>
  </si>
  <si>
    <t>Xây dựng điểm chợ Cam Phú</t>
  </si>
  <si>
    <t>Xây dựng mới chợ Thương Lâm</t>
  </si>
  <si>
    <t>Khu xử lý chất thải rắn và rác thải sinh hoạt xã Cam Thành</t>
  </si>
  <si>
    <t>Khu đô thị phía Đông Bắc thị trấn Cam Lộ</t>
  </si>
  <si>
    <t>Quy hoạch điểm dân cư Phía Bắc khu quy hoạch Lê Lợi - Dương Văn An</t>
  </si>
  <si>
    <t>Khu quy hoạch dân cư đầu đường Nguyễn Trãi, khu phố 4</t>
  </si>
  <si>
    <t>Khu quy hoạch dân cư Đá Chông, khu phố 8</t>
  </si>
  <si>
    <t>Khu quy hoạch dân cư Đồng Khe Nghệ, khu phố 9</t>
  </si>
  <si>
    <t>Quy hoạch điểm dân cư đô thị Khu phố 3</t>
  </si>
  <si>
    <t>Xây dựng cơ sở hạ tầng khu dân cư Phổ Lại, xã Thanh An, giai đoạn 2, 3</t>
  </si>
  <si>
    <t>Trụ sở UBND xã Cam Chính</t>
  </si>
  <si>
    <t>Xây dựng viện kiểm sát nhân dân huyện Cam Lộ</t>
  </si>
  <si>
    <t>Trung tâm Chính trị huyện Cam Lộ</t>
  </si>
  <si>
    <t xml:space="preserve">Quy hoạch đất trung tâm hành chính xã </t>
  </si>
  <si>
    <t>Thôn An Bình, Thanh An</t>
  </si>
  <si>
    <t>Mở rộng nghĩa trang liệt sỷ</t>
  </si>
  <si>
    <t>Quy hoach đất nghĩa địa thôn Đâu Bình, Tân Hiệp</t>
  </si>
  <si>
    <t>vùng Tân Kim, Cam Tuyền</t>
  </si>
  <si>
    <t>Nghĩa trang nhân dân thôn Trương Xá, Đình Xá, Mộc Đức</t>
  </si>
  <si>
    <t>Đất san lấp phục vụ xây dựng cơ sở hạ tầng (đất dự phòng)</t>
  </si>
  <si>
    <t>Đất vật liệu san lấp công trình ( khu vực  Đồng Quén)</t>
  </si>
  <si>
    <t>Đất vật liệu san lấp công trình ( khu vực Khe Táy Trong)</t>
  </si>
  <si>
    <t>Đất vật liệu san lấp công trình ( khu vực Đèo Cùa)</t>
  </si>
  <si>
    <t>Khai thác cát sỏi làm VLXD (Gồn 3 vị trí SH4 diện tích 2,43, SH5; 1,50 ha, SH6; 8,33 ha)</t>
  </si>
  <si>
    <t>Quy hoạch mở rộng đất trồng lúa (1 khu vực)</t>
  </si>
  <si>
    <t>Mở rộng đất rừng sản xuất (3 khu vực)</t>
  </si>
  <si>
    <t>Trang trại trồng và phát triển vùng nguyên liệu tràm năm gân</t>
  </si>
  <si>
    <t>Trồng rừng phòng hộ ven biển</t>
  </si>
  <si>
    <t>T.An, T.Trạch, T.Lăng, T.Sơn, T.Vân</t>
  </si>
  <si>
    <t>Khu nuôi trồng thủy sản công nghệ cao</t>
  </si>
  <si>
    <t>Quy hoạch đất nuôi trồng thủy sản (1 khu vực)</t>
  </si>
  <si>
    <t>Quy hoạch đất nuôi trồng thủy sản (3 khu vực)</t>
  </si>
  <si>
    <t>Quy hoạch nuôi trồng thủy sản (1 khu vực)</t>
  </si>
  <si>
    <t>Quy hoạch đất nuôi trồng thủy sản  (2 khu vực)</t>
  </si>
  <si>
    <t>Trang trại nuôi gà công nghệ cao, nuôi cá, trồng nấm và trồng dược liệu</t>
  </si>
  <si>
    <t>Khu vực xây dựng lò mổ tập trung</t>
  </si>
  <si>
    <t>Khu nuôi và chế biến các sản phẩm từ tổ yến tại xã Triệu Giang</t>
  </si>
  <si>
    <t>Quy hoạch đất nông nghiệp khác (2 khu vực)</t>
  </si>
  <si>
    <t>Quy hoạch đất nông nghiệp khác (3 khu vực)</t>
  </si>
  <si>
    <t>Quy hoạch đất nông nghiệp khác (6 khu vực)</t>
  </si>
  <si>
    <t>Quy hoạch đất nông nghiệp khác (1 khu vực)</t>
  </si>
  <si>
    <t>Khu trồng trọt và chăn nuôi theo công nghệ cao (3 khu vực)</t>
  </si>
  <si>
    <t>Quy hoạch đất nông nghiệp khác (4 khu vực)</t>
  </si>
  <si>
    <t>Quy hoạch đất nông nghiệp khác (5 khu vực)</t>
  </si>
  <si>
    <t>Mỏ sét đồi khu vực Xuân Khê</t>
  </si>
  <si>
    <t>Triệu Ái, 
Triệu Thượng</t>
  </si>
  <si>
    <t>Mỏ sét đồi khu vực Liên Phong</t>
  </si>
  <si>
    <t>Mỏ đất làm vật liệu san lấp - Mỏ Triệu Ái 1, 2</t>
  </si>
  <si>
    <t>Mỏ đất làm vật liệu san lấp - Mỏ Triệu Thượng</t>
  </si>
  <si>
    <t>Mỏ đất làm vật liệu san lấp - Mỏ Triệu Ái 3</t>
  </si>
  <si>
    <t>Mỏ đất làm vật liệu san lấp - Mỏ Ái Tử</t>
  </si>
  <si>
    <t>Mỏ đất làm vật liệu san lấp - Mỏ Tràng Sỏi</t>
  </si>
  <si>
    <t>Mỏ đất làm vật liệu san lấp - Mỏ Km6 đường Hùng Vương kéo dài</t>
  </si>
  <si>
    <t>Trạm bơm I và Khu xử lý nước (Dự án xây dựng Nhà máy nước Đông Nam)</t>
  </si>
  <si>
    <t>7.7.1</t>
  </si>
  <si>
    <t>7.7.2</t>
  </si>
  <si>
    <t>7.7.3</t>
  </si>
  <si>
    <t>Đất trồng cây ăn quả khu vực Khe Khế</t>
  </si>
  <si>
    <t>Đất trồng cây dược liệu</t>
  </si>
  <si>
    <t>Quy hoạch đất nuôi trồng thủy sản tại thôn Phú Hưng</t>
  </si>
  <si>
    <t>Quy hoạch đất nuôi trồng thủy sản hợp tác xã Mỵ Trường</t>
  </si>
  <si>
    <t>Quy hoạch đất nuôi trồng thủy sản tại thôn Đông Dương</t>
  </si>
  <si>
    <t>Quy hoạch đất nuôi trồng thủy sản tại thôn Văn Vận</t>
  </si>
  <si>
    <t>Quy hoạch đất nuôi trồng thủy sản thôn Thiện Tây</t>
  </si>
  <si>
    <t>Quy hoạch đất nuôi trồng thủy sản thôn Lam Thủy, Thuận Chánh An, Trà Lộc, Trà Trì Phú</t>
  </si>
  <si>
    <t>Quy hoạch đất nuôi trồng thủy sản - mô hình sen cá thôn Thượng Xá và thôn Đại An Khê</t>
  </si>
  <si>
    <t>Quy hoạch nuôi trồng thủy sản (mô hình sen cá) thôn Xuân Lâm, Trường Phước, Thượng Nguyên</t>
  </si>
  <si>
    <t>Khu chăn nuôi tập trung tại thôn Phú Hưng</t>
  </si>
  <si>
    <t>Khu chăn nuôi tập trung thôn Phương Hải, Thống Nhất</t>
  </si>
  <si>
    <t>Xây dựng trang trại thôn Thiện Đông</t>
  </si>
  <si>
    <t>Đất trang trại chăn nuôi tổng hợp</t>
  </si>
  <si>
    <t>Xây dựng trang trại thôn Đại An Khê, Thượng Xá</t>
  </si>
  <si>
    <t>Xây dựng trang trại trồng cam</t>
  </si>
  <si>
    <t>Đất thương mại dịch vụ thôn Trung Trường</t>
  </si>
  <si>
    <t>Xây dựng cây xăng tuyến đường Xuân - Quy - Vĩnh thôn Quy Thiện</t>
  </si>
  <si>
    <t>Khu phức hợp TTCN - TMDV kết hợp đất ở khu vực ngã 5</t>
  </si>
  <si>
    <t>Điểm sản xuất TTCN và phát triển chăn nuôi tập trung vùng Bàu Trạng</t>
  </si>
  <si>
    <t>Hải Thượng, Hải Định, Hải Lâm, TT Diên Sanh</t>
  </si>
  <si>
    <t>Mỏ than bùn Hải Xuân, Hải thiện, Hải Thượng, Hải Vĩnh, Hải Quy</t>
  </si>
  <si>
    <t>Mở rộng trường TH - THCS Hải Phú</t>
  </si>
  <si>
    <t>Xây dựng trường mầm non Hải Lâm khu vực thôn Tân Phước</t>
  </si>
  <si>
    <t>Mở rộng trường THPT Hải Lăng</t>
  </si>
  <si>
    <t>Mở rộng trường mầm non Hải Ba khu vực Phương Hải</t>
  </si>
  <si>
    <t>Nhà máy điện mặt trời Hải Quy</t>
  </si>
  <si>
    <t>Trạm biến áp 500kV Hướng Hóa và đường dây 500kV Quảng Trị - Hướng Hóa</t>
  </si>
  <si>
    <t>Trung tâm hành chính huyện Hải Lăng</t>
  </si>
  <si>
    <t>Đội quản lý thị trường huyện</t>
  </si>
  <si>
    <t>Kho vật chứng của chi cục thi hành án huyện Hải Lăng</t>
  </si>
  <si>
    <t>Mở rộng niệm phật đường Hải Lâm (Chùa Mai Đàn)</t>
  </si>
  <si>
    <t>Mỏ Trường Xuân 1</t>
  </si>
  <si>
    <t>Mỏ Hải Trường 2</t>
  </si>
  <si>
    <t>Mỏ Hải Trường 3</t>
  </si>
  <si>
    <t>Mỏ đất xã Hải Chánh</t>
  </si>
  <si>
    <t>Mỏ Sét gạch ngói Dốc Son</t>
  </si>
  <si>
    <t>Mở Hải Trường 4</t>
  </si>
  <si>
    <t>Mỏ Diên Sanh</t>
  </si>
  <si>
    <t>Mỏ sét đồi khu vực Hồ Lầy</t>
  </si>
  <si>
    <t>Mỏ đá Hải Sơn</t>
  </si>
  <si>
    <t>Mở rộng khu dân cư Khóm 1 (nay là Khóm 6)</t>
  </si>
  <si>
    <t>Khu đô thị Khóm 2 giai đoạn 2 (nay là khóm 6)</t>
  </si>
  <si>
    <t>Khu đô thị phía Đông Trung tâm hành chính huyện</t>
  </si>
  <si>
    <t>Khu đô thị Xóm Hòa 2 khóm 1, thị trấn Diên Sanh</t>
  </si>
  <si>
    <t>Xã Ba Nang, Tà Long</t>
  </si>
  <si>
    <t>Đường cao tốc Bắc Nam</t>
  </si>
  <si>
    <t>Mở rộng Ql 1A</t>
  </si>
  <si>
    <t>Các khu công nghiệp đã được quy hoạch</t>
  </si>
  <si>
    <t>Khu công nghiệp quy hoạch mới</t>
  </si>
  <si>
    <t>Cụm công nghiệp quy hoạch mới</t>
  </si>
  <si>
    <t>4.2.2</t>
  </si>
  <si>
    <t>4.4.8</t>
  </si>
  <si>
    <t>4.6.3</t>
  </si>
  <si>
    <t>4.6.4</t>
  </si>
  <si>
    <t>9.35</t>
  </si>
  <si>
    <t>9.36</t>
  </si>
  <si>
    <t>9.37</t>
  </si>
  <si>
    <t>9.38</t>
  </si>
  <si>
    <t>9.39</t>
  </si>
  <si>
    <t>9.40</t>
  </si>
  <si>
    <t>9.41</t>
  </si>
  <si>
    <t>9.42</t>
  </si>
  <si>
    <t>9.43</t>
  </si>
  <si>
    <t>9.44</t>
  </si>
  <si>
    <t>Quy hoạch đất thương mại KDC khu phố 3</t>
  </si>
  <si>
    <t>Mở rộng ĐT.584</t>
  </si>
  <si>
    <t>Mở rộng ĐT582</t>
  </si>
  <si>
    <t>1.1.1</t>
  </si>
  <si>
    <t>1.1.2</t>
  </si>
  <si>
    <t>1.1.3</t>
  </si>
  <si>
    <t>1.1.4</t>
  </si>
  <si>
    <t>1.1.5</t>
  </si>
  <si>
    <t>1.2.1</t>
  </si>
  <si>
    <t>1.3.1</t>
  </si>
  <si>
    <t>1.3.2</t>
  </si>
  <si>
    <t>1.3.3</t>
  </si>
  <si>
    <t>1.3.4</t>
  </si>
  <si>
    <t>1.3.5</t>
  </si>
  <si>
    <t>1.3.6</t>
  </si>
  <si>
    <t>1.3.7</t>
  </si>
  <si>
    <t>1.3.8</t>
  </si>
  <si>
    <t>1.3.9</t>
  </si>
  <si>
    <t>1.5.1</t>
  </si>
  <si>
    <t>1.6.1</t>
  </si>
  <si>
    <t>1.6.2</t>
  </si>
  <si>
    <t>1.6.3</t>
  </si>
  <si>
    <t>1.6.4</t>
  </si>
  <si>
    <t>1.6.5</t>
  </si>
  <si>
    <t>1.6.6</t>
  </si>
  <si>
    <t>1.6.7</t>
  </si>
  <si>
    <t>1.7.1</t>
  </si>
  <si>
    <t>1.7.2</t>
  </si>
  <si>
    <t>1.7.3</t>
  </si>
  <si>
    <t>1.7.4</t>
  </si>
  <si>
    <t>1.7.5</t>
  </si>
  <si>
    <t>1.7.6</t>
  </si>
  <si>
    <t>1.7.7</t>
  </si>
  <si>
    <t>2.1.12</t>
  </si>
  <si>
    <t>2.4.24</t>
  </si>
  <si>
    <t>2.5.15</t>
  </si>
  <si>
    <t>3.8.4</t>
  </si>
  <si>
    <t>3.8.5</t>
  </si>
  <si>
    <t>3.8.6</t>
  </si>
  <si>
    <t>3.8.7</t>
  </si>
  <si>
    <t>3.8.8</t>
  </si>
  <si>
    <t>3.8.9</t>
  </si>
  <si>
    <t>3.8.10</t>
  </si>
  <si>
    <t>3.8.11</t>
  </si>
  <si>
    <t>3.8.12</t>
  </si>
  <si>
    <t>3.8.13</t>
  </si>
  <si>
    <t>3.8.14</t>
  </si>
  <si>
    <t>3.8.15</t>
  </si>
  <si>
    <t>3.8.16</t>
  </si>
  <si>
    <t>3.8.17</t>
  </si>
  <si>
    <t>4.1.3</t>
  </si>
  <si>
    <t>4.1.4</t>
  </si>
  <si>
    <t>4.6.5</t>
  </si>
  <si>
    <t>4.6.6</t>
  </si>
  <si>
    <t>4.6.7</t>
  </si>
  <si>
    <t>5.5.17</t>
  </si>
  <si>
    <t>5.5.18</t>
  </si>
  <si>
    <t>5.5.19</t>
  </si>
  <si>
    <t>5.5.20</t>
  </si>
  <si>
    <t>5.5.21</t>
  </si>
  <si>
    <t>5.5.22</t>
  </si>
  <si>
    <t>5.5.23</t>
  </si>
  <si>
    <t>5.5.24</t>
  </si>
  <si>
    <t>5.5.25</t>
  </si>
  <si>
    <t>5.5.26</t>
  </si>
  <si>
    <t>5.5.27</t>
  </si>
  <si>
    <t>5.5.28</t>
  </si>
  <si>
    <t>5.5.29</t>
  </si>
  <si>
    <t>5.5.30</t>
  </si>
  <si>
    <t>5.5.31</t>
  </si>
  <si>
    <t>5.5.32</t>
  </si>
  <si>
    <t>5.5.33</t>
  </si>
  <si>
    <t>5.5.34</t>
  </si>
  <si>
    <t>5.5.35</t>
  </si>
  <si>
    <t>5.5.36</t>
  </si>
  <si>
    <t>5.5.37</t>
  </si>
  <si>
    <t>5.7.4</t>
  </si>
  <si>
    <t>5.7.5</t>
  </si>
  <si>
    <t xml:space="preserve">Đất năng lượng </t>
  </si>
  <si>
    <t>11.2.1</t>
  </si>
  <si>
    <t>11.2.2</t>
  </si>
  <si>
    <t>13.5.4</t>
  </si>
  <si>
    <t>13.5.5</t>
  </si>
  <si>
    <t>13.5.6</t>
  </si>
  <si>
    <t>13.5.7</t>
  </si>
  <si>
    <t>13.5.8</t>
  </si>
  <si>
    <t>13.5.9</t>
  </si>
  <si>
    <t>13.5.10</t>
  </si>
  <si>
    <t>13.5.11</t>
  </si>
  <si>
    <t>13.5.12</t>
  </si>
  <si>
    <t>13.7.5</t>
  </si>
  <si>
    <t>13.7.6</t>
  </si>
  <si>
    <t>Đất trụ sở cơ quan khác</t>
  </si>
  <si>
    <t>Huyên đảo Cồn Cỏ</t>
  </si>
  <si>
    <t>6.5.15</t>
  </si>
  <si>
    <t>6.5.16</t>
  </si>
  <si>
    <t>6.5.17</t>
  </si>
  <si>
    <t>6.5.18</t>
  </si>
  <si>
    <t>6.5.19</t>
  </si>
  <si>
    <t>6.5.20</t>
  </si>
  <si>
    <t>6.5.21</t>
  </si>
  <si>
    <t>6.5.22</t>
  </si>
  <si>
    <t>6.5.23</t>
  </si>
  <si>
    <t>6.5.24</t>
  </si>
  <si>
    <t>6.5.25</t>
  </si>
  <si>
    <t>6.5.26</t>
  </si>
  <si>
    <t>Dự án thủy điện</t>
  </si>
  <si>
    <t>10.1.9</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</si>
  <si>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</si>
  <si>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</si>
  <si>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</si>
  <si>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</si>
  <si>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</si>
  <si>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</si>
  <si>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</si>
  <si>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</si>
  <si>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</si>
  <si>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</si>
  <si>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</si>
  <si>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</si>
  <si>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</si>
  <si>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</si>
  <si>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</si>
  <si>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</si>
  <si>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</si>
  <si>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</si>
  <si>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</si>
  <si>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</si>
  <si>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</si>
  <si>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</si>
  <si>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</si>
  <si>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</si>
  <si>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</si>
  <si>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</si>
  <si>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</si>
  <si>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</si>
  <si>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</si>
  <si>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</si>
  <si>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</si>
  <si>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</si>
  <si>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8.100</t>
  </si>
  <si>
    <t>8.101</t>
  </si>
  <si>
    <t>8.102</t>
  </si>
  <si>
    <t>8.103</t>
  </si>
  <si>
    <t>8.104</t>
  </si>
  <si>
    <t>8.105</t>
  </si>
  <si>
    <t>8.106</t>
  </si>
  <si>
    <t>8.107</t>
  </si>
  <si>
    <t>8.108</t>
  </si>
  <si>
    <t>8.109</t>
  </si>
  <si>
    <t xml:space="preserve">Thủy điện Đakrông 5 </t>
  </si>
  <si>
    <t>Đường tránh Tây QL1 (huyện Hải Lăng)</t>
  </si>
  <si>
    <t>1.3.10</t>
  </si>
  <si>
    <t>1.3.11</t>
  </si>
  <si>
    <t>TT Krông Klang, xã Đakrông, xã Mò Ó, xã Triệu Nguyên</t>
  </si>
  <si>
    <t>Xã Húc Nghì, xã Tà Long</t>
  </si>
  <si>
    <t>Căn cứ chiến đấu huyện Triệu Phong</t>
  </si>
  <si>
    <t>Nhà máy điện gió Quảng Trị Win 4</t>
  </si>
  <si>
    <t>Nhà máy điện gió Quảng Trị Win 5</t>
  </si>
  <si>
    <t>Nhà máy điện gió Quảng Trị Win 6</t>
  </si>
  <si>
    <t>Xã Đakrông, Xã Hướng Hiệp</t>
  </si>
  <si>
    <t>Nhà máy điện gió Cam Lộ</t>
  </si>
  <si>
    <t>7.6.7</t>
  </si>
  <si>
    <t>7.6.8</t>
  </si>
  <si>
    <t>7.6.9</t>
  </si>
  <si>
    <t>QH đất ở  trong dự án Tổ hợp khu du lịch nghỉ dưỡng, vui chơi giải trí và đô thị biển Gio Linh, tổng diện tích 204, 70 ha</t>
  </si>
  <si>
    <t>Khu trung tâm xã Hải Định</t>
  </si>
  <si>
    <t>Xây dựng nhà thi đấu xã</t>
  </si>
  <si>
    <t>Xây dưng sân thể thao thôn Thuận Chánh An, Kinh Duy, Trà Trì Phú, Trà Lộc, Đội 2 Lam Thủy</t>
  </si>
  <si>
    <t>Xây dựng sân thể thao thôn Đông Sơn</t>
  </si>
  <si>
    <t>Xây dựng sân thể thao thôn Hà Lộc</t>
  </si>
  <si>
    <t xml:space="preserve">Đường giao thông Khu kinh tế Đông Nam tỉnh Quảng Trị </t>
  </si>
  <si>
    <t>Cầu Câu Nhi -Hải Tân; Đường Thượng Xá-Trà Lộc (ĐH.50) và đường Thuận Đức-Lam Thủy-Phương Lang (ĐH.50a)</t>
  </si>
  <si>
    <t>Đường Hải Phú - Hải Quy (ĐH49a)</t>
  </si>
  <si>
    <t>Nâng cấp Đường thị trấn - Hải Xuân (ĐH.49b)</t>
  </si>
  <si>
    <t>Đường Hải Xuân-Hải Quy ((ĐH.49b)</t>
  </si>
  <si>
    <t>Đường K4 - Dốc Neo - 367 (ĐH.53a)</t>
  </si>
  <si>
    <t xml:space="preserve">Nâng cấp Đường - Thiện - Thành - Dương (ĐH.60)                                          </t>
  </si>
  <si>
    <t>Nâng cấp đường Cồn Tàu-Khe Mương (ĐH.57a)</t>
  </si>
  <si>
    <t>Nâng cấp đường Xuân Lộc-Lương Sơn (ĐH.58)</t>
  </si>
  <si>
    <t>Đường Hải Dương-Hải Khê (ĐH.62a)</t>
  </si>
  <si>
    <t>Đường thị trấn- Bến Mưng (ĐH.54)</t>
  </si>
  <si>
    <t>Đường Hải Chánh-Đá Bạc (ĐH.59)</t>
  </si>
  <si>
    <t>Đường Xuân Lâm -Thượng Nguyên - K4 (ĐH.53)</t>
  </si>
  <si>
    <t>Đường Thượng Xá - Dốc Son - Bến Lùng (ĐH.52)</t>
  </si>
  <si>
    <t>Cầu qua Sông Nhùng và đường 2 đầu cầu huyện Hải Lăng</t>
  </si>
  <si>
    <t>Đường Ngô Quyền và đoạn còn lại tuyến đường Xuân - Quy - Vĩnh</t>
  </si>
  <si>
    <t>Đường Hải Định - Hải Dương</t>
  </si>
  <si>
    <t>Đường dân sinh cứu hộ, cứu nạn Hải Thọ - Hải Hòa</t>
  </si>
  <si>
    <t>Tuyến nối đường Võ Văn Kiệt TXQT với đường tránh Quốc lộ 1A đoạn qua xã Hải Phú</t>
  </si>
  <si>
    <t>Xây dựng hạ tầng kỹ thuật khu tái định cư phục vụ Khu kinh tế Đông Nam Quảng Trị</t>
  </si>
  <si>
    <t>Mở rộng đường giao thông nông thôn, nội đồng, khu đấu giá</t>
  </si>
  <si>
    <t>Cầu Hội Yên I, II</t>
  </si>
  <si>
    <t>Cầu Trâm Lý - Hải Quy (Cầu Bến Làng)</t>
  </si>
  <si>
    <t>Cầu Trạm Bơm - Xuân Viên</t>
  </si>
  <si>
    <t>Cầu Cồn Đâu - Xuân Viên</t>
  </si>
  <si>
    <t>Cầu ông Hồng Ngoài - Đông Dương - Hải Dương</t>
  </si>
  <si>
    <t>Cầu Câu Nhi Hòa (Bến đò Eo) - Hải Tân</t>
  </si>
  <si>
    <t>Cầu đường tránh La Vang - Hải Phú</t>
  </si>
  <si>
    <t>Hải An, Hải Khê, Hải Ba, Hải Quế, Hải Dương</t>
  </si>
  <si>
    <t>Hải Thượng, Hải Hưng, Hải Ba, Hải Phong, Hải Sơn</t>
  </si>
  <si>
    <t>Hải Phú, Hải Thượng, Hải Quy</t>
  </si>
  <si>
    <t>Hải Hưng, TT Diên Sanh</t>
  </si>
  <si>
    <t>Hải Phú, Hải Lâm, Hải Trường, Hải Sơn</t>
  </si>
  <si>
    <t>Xã Hải Định, Hải Dương</t>
  </si>
  <si>
    <t>Hải Dương, Hải Khê</t>
  </si>
  <si>
    <t>Hải Hưng, Hải Quy, Hải Định</t>
  </si>
  <si>
    <t>Hải Định, Hải Dương</t>
  </si>
  <si>
    <t>Diên Sanh, Hải Phong</t>
  </si>
  <si>
    <t>Thị trấn Diên Sanh, xã Hải Trường</t>
  </si>
  <si>
    <t>Hải Phong</t>
  </si>
  <si>
    <t>Xây dựng bãi rác tập trung tại xã Hải Sơn</t>
  </si>
  <si>
    <t>Nhà sinh hoạt cộng đồng Đội 6, thôn Long Hưng</t>
  </si>
  <si>
    <t>Nhà sinh hoạt cộng đồng Đội 4, thôn Long Hưng</t>
  </si>
  <si>
    <t>Xây dựng nhà sinh hoạt cộng đồng Thôn Tây Chánh</t>
  </si>
  <si>
    <t>Xây dựng nhà sinh hoạt cộng đồng Thôn Nam Chánh</t>
  </si>
  <si>
    <t>Xây dựng nhà văn hóa thôn Kim Giao</t>
  </si>
  <si>
    <t>Xây dựng nhà văn hóa thôn Xuân Viên</t>
  </si>
  <si>
    <t>Xây dựng Nhà văn hóa xã Hải Quy</t>
  </si>
  <si>
    <t>Xây dựng điểm sinh hoạt cộng đồng thôn Hội Yên</t>
  </si>
  <si>
    <t>Nhà văn hóa Khóm 1 (chuyển từ đất trụ sở sang đất sinh hoạt)</t>
  </si>
  <si>
    <t>Chuyển mục đích từ đất giáo dục sang xây dựng nhà văn hóa Diên Trường</t>
  </si>
  <si>
    <t>Nhà văn hóa Khóm 9, thị trấn Diên Sanh</t>
  </si>
  <si>
    <t>Quy hoạch điểm văn hóa thôn Phước Điền</t>
  </si>
  <si>
    <t>Xây dụng nhà sinh hoạt cộng đồng - nhà cao tầng chống lũ thôn Văn Qũy</t>
  </si>
  <si>
    <t>Xây dựng nhà sinh hoạt cộng đồng - nhà cao tầng chống lũ thôn Hưng Nhơn</t>
  </si>
  <si>
    <t>Mở rộng khu văn hóa thôn Văn Trị</t>
  </si>
  <si>
    <t>Xây dựng nhà sinh hoạt cộng đồng thôn Tân Điền</t>
  </si>
  <si>
    <t>Xây dựng nhà sinh hoạt cộng đồng thôn Đông Sơn</t>
  </si>
  <si>
    <t>Xây dựng khu dân cư Xóm Đông - Khóm 1 (giai đoạn 2)</t>
  </si>
  <si>
    <t>Khu dân cư đường Nguyễn Huệ và tuyến nối vào tuyến T2 thuộc Khu đô thị Đông Nam thị trấn</t>
  </si>
  <si>
    <t>Khu dân cư phía Tây đường Trần Phú và đường phía Bắc đường Lê Thế Hiếu</t>
  </si>
  <si>
    <t>Xây dựng các điểm dân cư nông thôn</t>
  </si>
  <si>
    <t>Mở rộng khu dân cư (Khu dãn dân vùng ngập lũ Diên khánh)</t>
  </si>
  <si>
    <t>Đất ở nông thôn</t>
  </si>
  <si>
    <t>Đất ở đô thị</t>
  </si>
  <si>
    <t>Khu dân cư xã Hải Trường (Hậu trường)</t>
  </si>
  <si>
    <t>Khu tái định cư ViSip Quảng Trị</t>
  </si>
  <si>
    <t>Khu tái định cư Hải An</t>
  </si>
  <si>
    <t>Khu tái định cư Hải Khê</t>
  </si>
  <si>
    <t>Khu nhà ở chuyên gia tại Khu Kinh tế Đông Nam</t>
  </si>
  <si>
    <t>Khu nhà ở công nhân tại Khu Kinh tế Đông Nam</t>
  </si>
  <si>
    <t>TT Diên Sanh, Hải Trường, Hải Lâm</t>
  </si>
  <si>
    <t xml:space="preserve">Xây dựng khu vực phòng thủ huyện Hải Lăng 2 </t>
  </si>
  <si>
    <t>QH Xây dựng khu vực phòng thủ thị xã Quảng Trị 1 (Đất lưỡng dụng)</t>
  </si>
  <si>
    <t>QH Khu diễn tập, luyện tập chuyển trạng thái (Đất lưỡng dụng)</t>
  </si>
  <si>
    <t>Thao trường đồn biên phòng CKQT Lao Bảo</t>
  </si>
  <si>
    <t>Thao trường tổng hợp cụm Biên phòng 613; 617; 619; 621/BCH,BDBP tỉnh</t>
  </si>
  <si>
    <t>Tổ công tác địa bàn đồn biên phòng Ba Tầng</t>
  </si>
  <si>
    <t>Tổ công tác địa bàn/Đồn biên phòng Ba Tầng</t>
  </si>
  <si>
    <t>Thao trường huấn luyện xã Hướng Linh</t>
  </si>
  <si>
    <t>Căn cứ chiến đấu 2 huyện Hướng Hóa</t>
  </si>
  <si>
    <t>Thao trường Đồn BP Cù Bai</t>
  </si>
  <si>
    <t>Tổ công tác địa bàn Tà Puồng thuộc đồn Biên phòng Cù Bai</t>
  </si>
  <si>
    <t>Mở rộng đồn biên phòng Hướng Lập</t>
  </si>
  <si>
    <t>Mở rộng Trạm xá quân dân y kết hợp</t>
  </si>
  <si>
    <t>Khu căn cứ hậu phương, căn cứ hậu cần - Kỹ thuật Ban CHQS huyện Hướng Hóa</t>
  </si>
  <si>
    <t>Căn cứ hậu phương huyện Hướng Hóa</t>
  </si>
  <si>
    <t>Căn cứ chiến đấu của huyện, tỉnh</t>
  </si>
  <si>
    <t xml:space="preserve">Chốt dân quân </t>
  </si>
  <si>
    <t>QH thao trường bắn xã Lìa</t>
  </si>
  <si>
    <t>Sở chỉ huy và công ty xây dựng Đoàn KTQP 337</t>
  </si>
  <si>
    <t>Chốt kiểm soát CK Phụ Thanh/Đồn biên phòng Thanh</t>
  </si>
  <si>
    <t>Thao trường huấn luyện, diễn tập KVPT huyện</t>
  </si>
  <si>
    <t>Căn cứ chiến đấu huyện Hướng Hóa</t>
  </si>
  <si>
    <t>QH, MR thao trường bắn xã Tân Long</t>
  </si>
  <si>
    <t>Hướng Lập</t>
  </si>
  <si>
    <t>Động dang cao 689, thôn Xa Re, xã Hướng Tân</t>
  </si>
  <si>
    <t>Xã Tân Liên</t>
  </si>
  <si>
    <t>Xã Tân Lập</t>
  </si>
  <si>
    <t>4.24</t>
  </si>
  <si>
    <t>4.25</t>
  </si>
  <si>
    <t>4.26</t>
  </si>
  <si>
    <t>Xây dựng thao trường huấn luyện</t>
  </si>
  <si>
    <t>Đội sản xuất 6 - Trung đoàn 52 - Đoàn KTQP 337</t>
  </si>
  <si>
    <t>Đội sản xuất 8 - Trung đoàn 52 - Đoàn KTQP 337</t>
  </si>
  <si>
    <t>Đội sản xuất 1 - Trung đoàn 52 - Đoàn KTQP 337</t>
  </si>
  <si>
    <t>Tổ công tác địa bàn Ba Nang/Đồn BP Ba Nang</t>
  </si>
  <si>
    <t>Tổ công tác địa bàn Tà Long/Đồn BP Ba Nang</t>
  </si>
  <si>
    <t>Thao trường bắn của BCH quân sự xã Tà Rụt</t>
  </si>
  <si>
    <t>Thao trường bắn xã A Bung</t>
  </si>
  <si>
    <t>Xây dựng CSHT phục vụ sản xuất và di dời các cơ sở SXKD gây ô nhiễm trong khu dân cư</t>
  </si>
  <si>
    <t>Cơ sở thương mại công ty TNHH TM Hoài Bảo Trân</t>
  </si>
  <si>
    <t>Quy hoạch khu du lịch sinh thái hồ Hói Sòng</t>
  </si>
  <si>
    <t>Phường Đ.Lương</t>
  </si>
  <si>
    <t>Đất thương mại dịch vụ xã Vĩnh Sơn</t>
  </si>
  <si>
    <t>QH khu đất thương mại, dịch vụ cửa khẩu, logictic</t>
  </si>
  <si>
    <t>QH đất thương mại dịch vụ</t>
  </si>
  <si>
    <t>QH cây xăng dầu thôn Nam Sơn</t>
  </si>
  <si>
    <t>QH cơ sở thương mại dịch vụ</t>
  </si>
  <si>
    <t>QH khu thương mại, dịch vụ khác</t>
  </si>
  <si>
    <t>QH đất thương mại, dịch vụ khu vực giếng cổ</t>
  </si>
  <si>
    <t>QH khu du lịch dịch vụ thôn Hải Chữ</t>
  </si>
  <si>
    <t>QH đất thương mại dịch vụ sát đường ven biển</t>
  </si>
  <si>
    <t xml:space="preserve">QH khu thương mại tại TT Gio Linh (nhà thiếu nhi) </t>
  </si>
  <si>
    <t>QH đất TMDV (nhà truyền thống dân tộc và thương mại dịch vụ)</t>
  </si>
  <si>
    <t>QH khu du lịch trường sơn tại xã Vĩnh Trường cũ</t>
  </si>
  <si>
    <t>QH kho, bãi</t>
  </si>
  <si>
    <t>Khu thể thao và vui chơi giải trí Hải Quang</t>
  </si>
  <si>
    <t>QH đất thương mại, dịch vụ phục vụ bãi tắm cửa Việt dọc trục đường quốc phòng</t>
  </si>
  <si>
    <t>QH đất thương mại, dịch vụ dọc trục đường ven biển kết nối hành lang kinh tế Đông Tây</t>
  </si>
  <si>
    <t>Gio Sơn (Gio Hòa cũ)</t>
  </si>
  <si>
    <t>Trung Ging, Gio Mỹ, Gio Hải, TT. Cửa Việt</t>
  </si>
  <si>
    <t>5.30</t>
  </si>
  <si>
    <t>5.31</t>
  </si>
  <si>
    <t>3.41</t>
  </si>
  <si>
    <t>3.42</t>
  </si>
  <si>
    <t>3.43</t>
  </si>
  <si>
    <t>3.44</t>
  </si>
  <si>
    <t>3.45</t>
  </si>
  <si>
    <t>3.46</t>
  </si>
  <si>
    <t>3.47</t>
  </si>
  <si>
    <t>4.27</t>
  </si>
  <si>
    <t>Khu du lịch thác Luồi</t>
  </si>
  <si>
    <t>XD mới cây xăng dầu Tà Rụt</t>
  </si>
  <si>
    <t>xã Mò Ó</t>
  </si>
  <si>
    <t>`Khu tổ hợp du lịch - dịch vụ - đô thị và sân golf</t>
  </si>
  <si>
    <t>Xây dựng khu dịch vụ du lịch hố Ghềnh Định Xá</t>
  </si>
  <si>
    <t>Xây dựng khu dịch vụ du lịch hố hồ số 7</t>
  </si>
  <si>
    <t>Khu TM-DV  hồ sinh thái  khu vực hồ Bàu Ra</t>
  </si>
  <si>
    <t>Quy hoạch khu du lịch, nghỉ dưỡng tại Đầu Mầu, Cam Thành</t>
  </si>
  <si>
    <t>Khu dịch vụ du lịch sinh thái Khe Gió</t>
  </si>
  <si>
    <t>Khu du lịch, nghỉ dưỡng tại hồ Tân Kim, Cam Tuyền</t>
  </si>
  <si>
    <t>Khu dịch vụ và du lịch sinh thái Phúc Thịnh</t>
  </si>
  <si>
    <t>TT Cam Lộ, Cam Hiếu, Cam Thành</t>
  </si>
  <si>
    <t>Khu du lịch sinh thái và nghĩ dưỡng hồ Ái Tử</t>
  </si>
  <si>
    <t>Quy hoạch đất thương mại, dịch vụ thuộc KKT Đông Nam</t>
  </si>
  <si>
    <t>T.Trạch, T.Sơn, 
T.Lăng. T.An,
 T.Vân</t>
  </si>
  <si>
    <t>Khu dịch vụ hậu cần nghề cá</t>
  </si>
  <si>
    <t>Khu dịch vụ ẩm thực</t>
  </si>
  <si>
    <t>Khu dịch vụ phục vụ du lịch</t>
  </si>
  <si>
    <t>Khu dịch vụ thương mại và lưu niệm</t>
  </si>
  <si>
    <t>Khu du lịch khách sạn - nghỉ dưỡng</t>
  </si>
  <si>
    <t>Khu dịch vụ nghỉ dưỡng (theo mô hình Bungalow)</t>
  </si>
  <si>
    <t>QH đất cơ sở sản xuất kinh doanh</t>
  </si>
  <si>
    <t>QH nhà máy sản xuất gỗ ghép thanh và dăm gỗ</t>
  </si>
  <si>
    <t>QH nhà máy đóng gói thành phẩm mủ cao su QUASA-GERUCO</t>
  </si>
  <si>
    <t>QH nhà máy sản xuất giày da, túi xách</t>
  </si>
  <si>
    <t xml:space="preserve">Khai thác đất làm vật liệu san lấp </t>
  </si>
  <si>
    <t>NC, MR quốc lộ 9 đoạn qua TP. Đông Hà</t>
  </si>
  <si>
    <t>Đường Tránh phía Đông thành phố Đông Hà</t>
  </si>
  <si>
    <t>Đường ven biển kết nối hành lang kinh tế Đông - Tây, tỉnh Quảng Trị giai đoạn 1 (đoạn qua TP. Đông Hà)</t>
  </si>
  <si>
    <t>Đường song song với đường tránh thành phố nối từ đường Thuận Châu đến quốc lộ 9 đi sân bay</t>
  </si>
  <si>
    <t>Đường chạy dọc Kênh N2</t>
  </si>
  <si>
    <t>Đường Trần Phú đoạn từ Nguyễn Trãi đến Lê Văn Hưu</t>
  </si>
  <si>
    <t>Đường kẹp 2 bên cầu vượt Đông Hà</t>
  </si>
  <si>
    <t>Xử lý nút giao thông nguy hiểm, tạo cảnh quan TP Đông Hà</t>
  </si>
  <si>
    <t>Nâng cấp, mở rộng đoạn cuối đường Đinh Tiên Hoàng (Tây Trì)</t>
  </si>
  <si>
    <t>Nâng cấp, mở rộng  Đinh Tiên Hoàng (đoạn từ Tạ Quang Bửu đến Trần Nhật Duật)</t>
  </si>
  <si>
    <t>Hoàn thiện đường giao thông Kiệt 20/5 đường Nguyễn Trãi</t>
  </si>
  <si>
    <t>Kéo dài đường Bà Triệu nối dài đoạn qua chợ Đông Hà</t>
  </si>
  <si>
    <t>Đường Nguyễn Bỉnh Khiêm kéo dài và cầu chui đường sắt</t>
  </si>
  <si>
    <t>Đoạn đường nối từ đường Bà Triệu đến đường trần Hưng Đạo</t>
  </si>
  <si>
    <t>Nâng cấp, mở rộng đường Cồn Cỏ</t>
  </si>
  <si>
    <t xml:space="preserve">Đường Lê Thế Tiết kéo dài </t>
  </si>
  <si>
    <t>Cầu sông Hiếu và đường hai đầu cầu hạng mục giải phóng mặt bằng</t>
  </si>
  <si>
    <t>Đường Trần Đình Ân (đường Yết Kiêu đến Phù Đổng Thiên Vương)</t>
  </si>
  <si>
    <t>Đoạn đường bộ tuyến Bắc - Nam đoạn Cam Lộ - La Sơn</t>
  </si>
  <si>
    <t>Nâng cấp, mở rộng đoạn đường từ đường Nguyễn Trung Trực đến đường Trần Bình Trọng</t>
  </si>
  <si>
    <t>Đường Trần Bình Trọng từ đập ngăn mặn đến QL9</t>
  </si>
  <si>
    <t>Nâng cấp, mở rộng đoạn đường từ đường Nguyễn Trung Trực đến đường Trần Hưng Đạo</t>
  </si>
  <si>
    <t>Đường Nguyễn Trãi nối dài</t>
  </si>
  <si>
    <t>Nâng cấp, mở rộng đường vào hồ Khe Lấp</t>
  </si>
  <si>
    <t xml:space="preserve">Nâng cấp, mở rộng đường Bà Triệu </t>
  </si>
  <si>
    <t xml:space="preserve">Nâng cấp, mở rộng đường Lý Thường Kiệt - từ đường Nguyễn Du đến Phường 4 </t>
  </si>
  <si>
    <t>Đường nối Quốc lộ 9 đến đường Bà Triệu</t>
  </si>
  <si>
    <t>Đường dân sinh từ khu phố 2 đến đường Chi Lăng</t>
  </si>
  <si>
    <t>Đường nối QL9 đến đường Bà Triệu</t>
  </si>
  <si>
    <t>Nâng cấp, mở rộng đường nối từ đường Chi Lăng đến đường Dinh Cát</t>
  </si>
  <si>
    <t>Đường dân sinh nối vùng hồ Km6 đến đường Chi Lăng</t>
  </si>
  <si>
    <t>Nâng cấp, mở rộng đường Lý Nam Đế, Phường 4</t>
  </si>
  <si>
    <t>Nâng cấp, mở rộng đường Đông Kinh Nghĩa Thục</t>
  </si>
  <si>
    <t>Nâng cấp, mở rộng đường Chi Lăng</t>
  </si>
  <si>
    <t>Nâng cấp, mở rộng đường Dinh Cát</t>
  </si>
  <si>
    <t>Nâng cấp, mở rộng đường Đào Tấn</t>
  </si>
  <si>
    <t>Nâng cấp, mở rộng đường bao Nghĩa trang liệt sỹ Quốc gia đường 9</t>
  </si>
  <si>
    <t>Nâng cấp, mở rộng đường Bắc Sơn</t>
  </si>
  <si>
    <t>Quy hoạch bãi đỗ xe</t>
  </si>
  <si>
    <t>Nâng cấp, mở rộng đường Trần Cao Vân - Nguyễn Chí Thanh</t>
  </si>
  <si>
    <t>Làn mới, mở rộng đường Trường Chinh (đoạn nối từ Nguyễn Du - Nguyễn Chí Thanh)</t>
  </si>
  <si>
    <t>Đường Đặng Trần Côn (đoạn từ đường Hùng Vương đến Hàm Nghi)</t>
  </si>
  <si>
    <t>Đường quanh hồ Trung Chỉ</t>
  </si>
  <si>
    <t>Kiệt 178 Hàm Nghi</t>
  </si>
  <si>
    <t>Đường nối từ đường Nguyễn Trung Trực đến đường Trần Bình Trọng (đường Nguyễn Hữu Thận)</t>
  </si>
  <si>
    <t>Đường nối từ đường Lê Thánh Tông đến Đặng Trần Côn</t>
  </si>
  <si>
    <t>Đường nối Hàm Nghi vào nhà văn hóa khu phố 6 mới</t>
  </si>
  <si>
    <t>Đường Lý Thường Kiệt kéo dài (từ đương Nguyễn Du đến Phường 4)</t>
  </si>
  <si>
    <t>Xử lý các nút giao nguy hiểm</t>
  </si>
  <si>
    <t>Đường cứu hộ, cứu nạn phía Tây thành phố Đông Hà (đoạn từ Nguyễn Du đến đường Trần Bình Trọng)</t>
  </si>
  <si>
    <t>Đường Nguyễn Chí Thanh kéo dài</t>
  </si>
  <si>
    <t>Nâng cấp, mở rộng đường Lê Thánh Tông</t>
  </si>
  <si>
    <t>Xây dựng đường quanh khu dân cư phía Tây làng Hòa Bình</t>
  </si>
  <si>
    <t>Đường Trần Quang Khải kéo dài</t>
  </si>
  <si>
    <t>Mở rộng đường Hải Thượng Lãn Ông</t>
  </si>
  <si>
    <t>Mở rộng Kiệt 38 (Tông Thất Thuyết - Hùng Vương)</t>
  </si>
  <si>
    <t>Nâng cấp đường Hồ Quý Ly</t>
  </si>
  <si>
    <t>Đường nối đường Hoàng Diệu đến khu sinh thái Miền Trung</t>
  </si>
  <si>
    <t>Đường Hoàng Diệu</t>
  </si>
  <si>
    <t>Đường ven sông Hiếu, phường Đông Giang, TP Đông Hà</t>
  </si>
  <si>
    <t>Đường nối QL1A đến trường dạy nghề sông Hiếu</t>
  </si>
  <si>
    <t>Đường nối từ Hói Sòng đến đường Xuyên Á</t>
  </si>
  <si>
    <t>Đường Trần Nguyên Hãn, TP. Đông Hà (GĐ2)</t>
  </si>
  <si>
    <t>Đường Tuệ Tĩnh và CSHT khu dân cư 2 bên tuyến</t>
  </si>
  <si>
    <t>Cơ sở hạ tầng khu đất TH09 đường Trần Bình Trọng</t>
  </si>
  <si>
    <t>Nâng cấp, mở rộng đường Hàn Thuyên</t>
  </si>
  <si>
    <t>Nâng cấp, mở rộng đường Nguyễn Biểu</t>
  </si>
  <si>
    <t>Nâng cấp, mở rộng đường Lê Thế Tiết đến đường Lê Duẩn</t>
  </si>
  <si>
    <t>Nâng cấp, mở rộng đường ven sông Thạch Hãn</t>
  </si>
  <si>
    <t>Nâng cấp, mở rộng đường dân cư Gia Phương</t>
  </si>
  <si>
    <t>NC, MR đường Trần Phú</t>
  </si>
  <si>
    <t>Nối dài đường Lê Văn Hưu đến đường Lý Thường Kiệt</t>
  </si>
  <si>
    <t>MR, kéo dài tuyến đường từ đường Lê Duẩn đến đường Lê Văn Hưu</t>
  </si>
  <si>
    <t>NC, MR kiệt 174 Lê Duẩn</t>
  </si>
  <si>
    <t xml:space="preserve"> NC, MR kiệt 174/2 chạy dọc công ADB đến khách sạn Mường Thanh</t>
  </si>
  <si>
    <t>Đường Trường Chinh đoạn từ Lê Lợi đến Hùng Vương</t>
  </si>
  <si>
    <t>Đường Phường 2 đi Đông Lễ</t>
  </si>
  <si>
    <t>Mở rộng ga Đông Hà</t>
  </si>
  <si>
    <t>Đường Lê Lợi nối dài đoạn từ đường Lý Thường Kiệt đến Quốc lộ 9D và CSHT khu dân cư hai bên tuyến (GĐ1)</t>
  </si>
  <si>
    <t>Đường nối từ đường Điện Biên Phủ đến đường Nguyễn Hữu Khiếu</t>
  </si>
  <si>
    <t>Đường Trần Hữu Dực nối dài</t>
  </si>
  <si>
    <t>Đường Trần Bình Trọng kéo dài đoạn từ Điện Biên Phủ đến Hùng Vương (thuộc dự án KĐT Nam Đông Hà, tổng diện tích 104,70 ha)</t>
  </si>
  <si>
    <t>Nâng cấp, mở rộng đường Nguyễn Thiện Thuật</t>
  </si>
  <si>
    <t>Giao thông KDC mới Phường 1</t>
  </si>
  <si>
    <t>Giao thông KDC Tây Trì</t>
  </si>
  <si>
    <t>Giao thông KDC Đặng Dung GĐ4</t>
  </si>
  <si>
    <t>Giao thông KDC Cồn Cỏ (GĐ3)</t>
  </si>
  <si>
    <t>Giao thông KDC Đồng Soi - giai đoạn 2</t>
  </si>
  <si>
    <t>Giao thông KDC dãy 2 đường Khóa Bảo - Thành Cổ</t>
  </si>
  <si>
    <t>Giao thông KDC đường Khóa Bảo - Thành Cổ</t>
  </si>
  <si>
    <t>Giao thông KTĐ phường 3 - giai đoạn 2</t>
  </si>
  <si>
    <t>Giao thông KĐT sông Hiếu giai đoạn 2</t>
  </si>
  <si>
    <t>Giao thông KĐT Nam sông Hiếu</t>
  </si>
  <si>
    <t>Giao thông KĐT phía Đông đường Thành Cổ, thành phố Đông Hà</t>
  </si>
  <si>
    <t>Giao thông KĐT Bắc sông Hiếu giai đoạn 2</t>
  </si>
  <si>
    <t>Giao thông KĐT Bắc sông Hiếu (khu vực Bắc sông Hiếu)</t>
  </si>
  <si>
    <t xml:space="preserve">Giao thông KDC khu phố 3 (Khu phố 5 cũ) </t>
  </si>
  <si>
    <t>Giao thông KDC 2 bên đường Lê Thánh Tông</t>
  </si>
  <si>
    <t>Giao thông KDC  đường Hàn Thuyên</t>
  </si>
  <si>
    <t>Giao thông KDC đường Nguyễn Biểu</t>
  </si>
  <si>
    <t>Giao thông KĐT phía Đông thành phố Đông Hà</t>
  </si>
  <si>
    <t>Giao thông KDC 2 bên đường Tuệ Tĩnh</t>
  </si>
  <si>
    <t>Giao thông KĐT Tân Vĩnh (phần tái cơ cấu của dự án Khu đô thị Nam Đông Hà giai đoạn 3)</t>
  </si>
  <si>
    <t>Giao thông KDC  hai bên đường Phạm Hồng Thái</t>
  </si>
  <si>
    <t>Giao thông KDC phía Đông đường Lê Lợi</t>
  </si>
  <si>
    <t>Giao thông KĐT Thuận Châu</t>
  </si>
  <si>
    <t>Bãi đỗ xe</t>
  </si>
  <si>
    <t>Giao thông đô thị</t>
  </si>
  <si>
    <t>Giao thông KDC phía Bắc đường Lai Phước - Tân Vĩnh (Vùng Bàu)</t>
  </si>
  <si>
    <t>Giao thông KĐT-TM-DV Nam Đông Hà</t>
  </si>
  <si>
    <t xml:space="preserve">Giao thông KDC phía Tây đường Hùng Vương giáp cầu Vĩnh Phước </t>
  </si>
  <si>
    <t>Giao thông KĐT sinh thái Nam Đông Hà</t>
  </si>
  <si>
    <t>NC, MR đường Nguyễn Hoàng</t>
  </si>
  <si>
    <t>Dự án chỉnh trang đô thị khu vực trung tâm TP (Xây dựng và hoàn thiện hệ thống giao thông và HTKT các tuyến đường nội thị)</t>
  </si>
  <si>
    <t xml:space="preserve">Phường 2,  Đông Giang, Đông Lế </t>
  </si>
  <si>
    <t>Phường 2, Đông Lễ, Đông Lương</t>
  </si>
  <si>
    <t>Phường 3,4</t>
  </si>
  <si>
    <t>Phường 3,4,5</t>
  </si>
  <si>
    <t>Phường 1, phường 5</t>
  </si>
  <si>
    <t>Đông Lễ</t>
  </si>
  <si>
    <t>1.1.6</t>
  </si>
  <si>
    <t>1.1.7</t>
  </si>
  <si>
    <t>1.1.8</t>
  </si>
  <si>
    <t>1.1.9</t>
  </si>
  <si>
    <t>1.1.10</t>
  </si>
  <si>
    <t>1.1.11</t>
  </si>
  <si>
    <t>1.1.12</t>
  </si>
  <si>
    <t>1.1.13</t>
  </si>
  <si>
    <t>1.1.14</t>
  </si>
  <si>
    <t>1.1.15</t>
  </si>
  <si>
    <t>1.1.16</t>
  </si>
  <si>
    <t>1.1.17</t>
  </si>
  <si>
    <t>1.1.18</t>
  </si>
  <si>
    <t>1.1.79</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</si>
  <si>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</si>
  <si>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</si>
  <si>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</si>
  <si>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</si>
  <si>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</si>
  <si>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</si>
  <si>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</si>
  <si>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</si>
  <si>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</si>
  <si>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</si>
  <si>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</si>
  <si>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</si>
  <si>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</si>
  <si>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</si>
  <si>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</si>
  <si>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</si>
  <si>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</si>
  <si>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</si>
  <si>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</si>
  <si>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</si>
  <si>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</si>
  <si>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</si>
  <si>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</si>
  <si>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</si>
  <si>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</si>
  <si>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</si>
  <si>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</si>
  <si>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</si>
  <si>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</si>
  <si>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</si>
  <si>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</si>
  <si>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</si>
  <si>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</si>
  <si>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</si>
  <si>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</si>
  <si>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</si>
  <si>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</si>
  <si>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</si>
  <si>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</si>
  <si>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</si>
  <si>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</si>
  <si>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</si>
  <si>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</si>
  <si>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</si>
  <si>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</si>
  <si>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</si>
  <si>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</si>
  <si>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</si>
  <si>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</si>
  <si>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</si>
  <si>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</si>
  <si>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</si>
  <si>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</si>
  <si>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</si>
  <si>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</si>
  <si>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</si>
  <si>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</si>
  <si>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</si>
  <si>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</si>
  <si>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</si>
  <si>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</si>
  <si>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</si>
  <si>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</si>
  <si>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</si>
  <si>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</si>
  <si>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</si>
  <si>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</si>
  <si>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</si>
  <si>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</si>
  <si>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</si>
  <si>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</si>
  <si>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</si>
  <si>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</si>
  <si>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</si>
  <si>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</si>
  <si>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</si>
  <si>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</si>
  <si>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</si>
  <si>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</si>
  <si>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</si>
  <si>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</si>
  <si>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</si>
  <si>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</si>
  <si>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</si>
  <si>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</si>
  <si>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</si>
  <si>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</si>
  <si>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</si>
  <si>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</si>
  <si>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</si>
  <si>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</si>
  <si>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</si>
  <si>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</si>
  <si>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</si>
  <si>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</si>
  <si>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</si>
  <si>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</si>
  <si>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</si>
  <si>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</si>
  <si>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Mở rộng , nâng cấp các đường nội thị - Phường 1</t>
  </si>
  <si>
    <t>Mở rộng , nâng cấp các đường nội thị - Phường 3</t>
  </si>
  <si>
    <t>Hệ thống giao thông khu dân cư phía tây đường Nguyễn Trường Tộ</t>
  </si>
  <si>
    <t>Đường nội thị phường An Đôn</t>
  </si>
  <si>
    <t>Đường Hùng Vương nối dài</t>
  </si>
  <si>
    <t>Đường tỉnh lộ 588A</t>
  </si>
  <si>
    <t>Đường liên xã 4 (Dọc sông Thạch Hãn)</t>
  </si>
  <si>
    <t>Đường liên thôn 1 (Tích Tường - Như Lệ)</t>
  </si>
  <si>
    <t>Đường liên thôn 2 (Như Lệ - Tân Mỹ)</t>
  </si>
  <si>
    <t>Đường liên thôn 3 (Tích Tường - Tân Mỹ)</t>
  </si>
  <si>
    <t>Đường trục thôn Tích Tường</t>
  </si>
  <si>
    <t>Đường giao thông Võ Văn Kiệt</t>
  </si>
  <si>
    <t>Đường giao thông KP1-KP3 phường An Đôn</t>
  </si>
  <si>
    <t>Mở rộng đường Bạch Đằng đến đường bê tông (nhà ông Xử)</t>
  </si>
  <si>
    <t>1.2.2</t>
  </si>
  <si>
    <t>1.2.3</t>
  </si>
  <si>
    <t>1.2.4</t>
  </si>
  <si>
    <t>1.2.5</t>
  </si>
  <si>
    <t>1.2.6</t>
  </si>
  <si>
    <t>1.2.7</t>
  </si>
  <si>
    <t>1.2.8</t>
  </si>
  <si>
    <t>1.2.9</t>
  </si>
  <si>
    <t>1.2.10</t>
  </si>
  <si>
    <t>1.2.11</t>
  </si>
  <si>
    <t>1.2.12</t>
  </si>
  <si>
    <t>1.2.13</t>
  </si>
  <si>
    <t>1.2.14</t>
  </si>
  <si>
    <t>NC, MR quốc lộ 9</t>
  </si>
  <si>
    <t>NC, MR đường Hole - Ba Tầng (Khe Sanh - Húc - Ba Tầng)</t>
  </si>
  <si>
    <t>NC, MR đường Khe Sanh - Sa Trầm</t>
  </si>
  <si>
    <t>NC, MR đường Hướng Linh - Khe Van</t>
  </si>
  <si>
    <t>NC, MR đường biên giới Tân Long - Lìa</t>
  </si>
  <si>
    <t>NC, MR đường Hướng Phùng - Hướng Sơn</t>
  </si>
  <si>
    <t>NC, MR đường Lao Bảo - Hướng Phùng</t>
  </si>
  <si>
    <t>Tiểu dự án Khe Van - đi Hướng Linh</t>
  </si>
  <si>
    <t>Đường Hùng Vương (thuộc dự án GMS)</t>
  </si>
  <si>
    <t>Nâng cấp đường Văn Cao</t>
  </si>
  <si>
    <t>Nâng cấp đường Lê Thánh Tông</t>
  </si>
  <si>
    <t>Nâng cấp đường Nguyễn Hữu Thọ</t>
  </si>
  <si>
    <t>Đường giao thông Kiệt Phan Chu Trinh - hộ Bà Yến (Khối 3) - TT Khe Sanh</t>
  </si>
  <si>
    <t>Đường giao thông Kiệt Đinh Tiên Hoàng - hộ Bà Lài (Khối 3) - TT Khe Sanh</t>
  </si>
  <si>
    <t>Đường giao thông Kiệt Hùng Vương - Khối 7 - TT Khe Sanh (đường cũ)</t>
  </si>
  <si>
    <t>Đường giao thông HCM - Tân Độ (Khối 1) - TT Khe Sanh</t>
  </si>
  <si>
    <t>Đường giao thông Kiệt hộ Bà Chọn-  Đại Thủy - Khối 7  - TT Khe Sanh</t>
  </si>
  <si>
    <t>Đường Lê Quang Đạo, thị trấn Khe Sanh (đoạn từ công ty điện cao thế miền trung +500m)</t>
  </si>
  <si>
    <t>Nối dài đường Trương Định</t>
  </si>
  <si>
    <t>Đường giao thông Trần Quang Khởi - Hồ Duy Tân (Khối 1) - TT Khe Sanh</t>
  </si>
  <si>
    <t>Đường giao thông Trần Quang Khải - Cao Xuân Đức (Khối 1) - TT Khe Sanh</t>
  </si>
  <si>
    <t>Đường giao thông HCM - Rẩy cà phê (Khối 1) - TT Khe Sanh</t>
  </si>
  <si>
    <t>Đường giao thông Kiệt Trần Cao Vân - hộ Ông Sơn (Khối 4) - TT Khe Sanh</t>
  </si>
  <si>
    <t>Đường giao thông Kiệt Lê Duẫn - Đoàn Khuê (Khối 4) - TT Khe Sanh</t>
  </si>
  <si>
    <t>Đường giao thông khối 6 TT Khe Sanh - Tà Ry II xã Húc</t>
  </si>
  <si>
    <t>Hoàn thiện kết cấu hạ tầng Tại Khu KT-TM đặc biệt Lao Bảo (giai đoạn 3)</t>
  </si>
  <si>
    <t>Đường Khối 4 đi Khối 7</t>
  </si>
  <si>
    <t>Đường giao thông miền núi Tây Đakrông - ĐT 587</t>
  </si>
  <si>
    <t>Xây dựng cống và mở rộng đường vào Trung tâm bồi dưỡng Chính trị huyện</t>
  </si>
  <si>
    <t>Hệ thống giao thông nội thị thị trấn Khe Sanh</t>
  </si>
  <si>
    <t>Một số hạng mục sử dụng vốn dư và dự phòng gói thầu xây lắp (thuộc dự án GMS)</t>
  </si>
  <si>
    <t>Các tuyến đường đô thị giai đoạn 2</t>
  </si>
  <si>
    <t>Đường Lê Lai</t>
  </si>
  <si>
    <t>Đường Ngô Gia Tự</t>
  </si>
  <si>
    <t>Đường nội khóm Duy Tân</t>
  </si>
  <si>
    <t>Đường Minh Mạng (khóm Khe Đá-Vĩnh Đông</t>
  </si>
  <si>
    <t>Đường Đặng Tất nối dài</t>
  </si>
  <si>
    <t>Đường nội khóm Trung Chín</t>
  </si>
  <si>
    <t>Hệ thống đường công viên Lao Bảo</t>
  </si>
  <si>
    <t>Đường nội khóm Khe Đá kế bên NVH</t>
  </si>
  <si>
    <t>Đường liên khóm Khe Đá đi Đông chính</t>
  </si>
  <si>
    <t>Hoàn thiện một số tuyến chính tại Khu KTTMĐB Lao Bảo (giai đoạn 2)</t>
  </si>
  <si>
    <t>6 tuyến đường nội bộ công viên</t>
  </si>
  <si>
    <t>QH, NC, MR giao thông phục vụ sản xuất</t>
  </si>
  <si>
    <t>TT. Khe Sanh - Lao Bảo</t>
  </si>
  <si>
    <t>TT. Khe Sanh - Ba Tầng</t>
  </si>
  <si>
    <t>TT. Khe Sanh - Húc</t>
  </si>
  <si>
    <t>xã Tân Long - Lìa</t>
  </si>
  <si>
    <t>TT. Lao Bảo - Hướng Phùng</t>
  </si>
  <si>
    <t>TT. Khe Sanh, TT. Lao Bảo</t>
  </si>
  <si>
    <t>Thị trấn Lao Bảo</t>
  </si>
  <si>
    <t>Xã Hướng Phùng, xã Hướng Sơn</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</si>
  <si>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</si>
  <si>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</si>
  <si>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</si>
  <si>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</si>
  <si>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</si>
  <si>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</si>
  <si>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</si>
  <si>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</si>
  <si>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</si>
  <si>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</si>
  <si>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</si>
  <si>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</si>
  <si>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</si>
  <si>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</si>
  <si>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</si>
  <si>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</si>
  <si>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</si>
  <si>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</si>
  <si>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</si>
  <si>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</si>
  <si>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</si>
  <si>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</si>
  <si>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</si>
  <si>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</si>
  <si>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</si>
  <si>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</si>
  <si>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</si>
  <si>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</si>
  <si>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</si>
  <si>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</si>
  <si>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</si>
  <si>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</si>
  <si>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</si>
  <si>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</si>
  <si>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 xml:space="preserve">1.4 </t>
  </si>
  <si>
    <t>Huyện Đảo Cồn Cỏ</t>
  </si>
  <si>
    <t xml:space="preserve">Xây mới, nâng cấp, mở rộng hệ thống giao thông trên đảo </t>
  </si>
  <si>
    <t>Mở rộng quốc lộ 9: Ngã tư Sòng - Lao Bảo (toàn tuyến 84 km- rộng 33m- Mở rộng thêm 10 m)</t>
  </si>
  <si>
    <t>Đường tránh phía Nam thị trấn Cam Lộ</t>
  </si>
  <si>
    <t>Mở mới tuyến đường DH9 (tuyến Thượng Lâm đi quốc lộ 1A)</t>
  </si>
  <si>
    <t>Đường nối thị trấn Cam Lộ với các vùng trọng điểm kinh tế huyện Cam Lộ</t>
  </si>
  <si>
    <t>Đường Khu du lịch hồ sinh thái Nghĩa Hy</t>
  </si>
  <si>
    <t>Đường vào vùng giống lúa - cá thuộc Hồ Nghĩa Hy huyện Cam Lộ</t>
  </si>
  <si>
    <t>Đường giao thông Khu phố 4-Nghĩa Hy, thị trấn Cam Lộ</t>
  </si>
  <si>
    <t>Đường Dương Văn An nối dài - Nam Hùng</t>
  </si>
  <si>
    <t>Đường KP4 - thị trấn nối Vĩnh An - Cam Hiếu</t>
  </si>
  <si>
    <t>Hệ thống đường giao thông kết nối, mở rộng thị trấn</t>
  </si>
  <si>
    <t xml:space="preserve"> Đường nội thị số 3</t>
  </si>
  <si>
    <t>Xây dựng cơ sở hạ tầng, chỉnh trang đô thị từ đường Lê Lợi đến đường Dương Văn An, thị trấn Cam Lộ (Giai đoạn 2), Hạng mục: Đường giao thông và san nền</t>
  </si>
  <si>
    <t>Sửa chữa nâng cấp tuyến đường khu phố 4 - Thị trấn Cam Lộ (Đường Trần Phú kéo dài)</t>
  </si>
  <si>
    <t>Công trình: Khen thưởng huyện Cam Lộ đạt chuẩn huyện NTM; Hạng mục: Đường giao thông liên xã Thị trấn Cam Lộ - Cam Thành</t>
  </si>
  <si>
    <t>Đường vào Khu di tích quốc gia Thành Tân Sở, huyện Cam Lộ</t>
  </si>
  <si>
    <t>Xây dựng hệ thống giao thông vùng nguyên liệu cây con chủ lực, huyện Cam Lộ, tỉnh Quảng Trị</t>
  </si>
  <si>
    <t>Mở rộng tuyến tỉnh lộ 585</t>
  </si>
  <si>
    <t>Quy hoạch tuyến tỉnh lộ 579 (Ái Tử - Trừ Lấu - Phượng Hoàng - Cùa)</t>
  </si>
  <si>
    <t>Tuyến Cam Chính - Cam Hiếu ( thôn Sơn Nam đến thôn Sơn Thanh, Cam Chính đến Tân Trúc, Cam Hiếu)</t>
  </si>
  <si>
    <t>Xây dựng, nâng cấp, mở rộng đường giao thông nông thôn, nội đồng thôn Đoàn Kết</t>
  </si>
  <si>
    <t xml:space="preserve">Bến xe Cùa </t>
  </si>
  <si>
    <t>Nâng cấp mở rộng QL9</t>
  </si>
  <si>
    <t>Đường giao thông phát triển kinh tế, kết hợp sản xuất tập trung phía Nam huyện Cam Lộ</t>
  </si>
  <si>
    <t xml:space="preserve">Đường lâm nghiệp phục vụ sản xuất vùng nguyên liệu tập trung, phát triển trồng rừng thâm canh cây gỗ lớn và phòng chống cháy rừng </t>
  </si>
  <si>
    <t>Nâng cấp tuyến đường từ Bảng Sơn đến tỉnh lộ 585</t>
  </si>
  <si>
    <t>Xây đựng mới đường giao thông tuyến Định Sơn - Đông Lai</t>
  </si>
  <si>
    <t>Nâng cấp mở rộng đường giao thông toàn xã</t>
  </si>
  <si>
    <t xml:space="preserve">Hệ thống giao thông vùng nguyên liệu, cây con chủ lực thôn </t>
  </si>
  <si>
    <t>Mở mới tỉnh lộ 571 D đường Vĩnh Ô - Thượng Lâm)</t>
  </si>
  <si>
    <t>Đường liên xã Cam Thành - Cam Tuyền</t>
  </si>
  <si>
    <t>Mở mới tuyến đường từ tỉnh lộ 585 đến đường vào cum công nghiệp Cam Thành (song song với tuyén QL9)</t>
  </si>
  <si>
    <t>Đường vào Trung tâm xã Cam Thủy, Cam Hiếu</t>
  </si>
  <si>
    <t>Đường phục vụ dân sinh và phát triển sản xuất xã Cam Thủy</t>
  </si>
  <si>
    <t>Mở mới đường giao thông nối đường liên xã Cam Hiếu - Cam Thủy đến đường tránh Cam Thủy</t>
  </si>
  <si>
    <t>Hệ thống giao thông ven hồ Đã Lã</t>
  </si>
  <si>
    <t>Mở rộng tuyến đường vào nghĩa trang liệt sĩ xã</t>
  </si>
  <si>
    <t>Mở mới tuyến đường từ điểm trường tiểu học xã Cam Tuyền đến giáp đường liên xã ngã ba Tân Hiệp</t>
  </si>
  <si>
    <t>Nâng cấp mở rộng các tuyến đường liên thôn, thôn xóm, nội đồng, đường lâm sinh</t>
  </si>
  <si>
    <t xml:space="preserve">Xây dựng mới tuyến qua xã Cam Tuyền (tuyến từ Đâu Bình - Ba Thung) </t>
  </si>
  <si>
    <t>Đường giao thông liên huyện Gio Linh - Cam Lộ</t>
  </si>
  <si>
    <t>Nâng cấp mở rộng đường Đâu Bình - An Thái</t>
  </si>
  <si>
    <t>Xây dựng tuyến đường nối từ Cầu Sòng đến đường Thanh An</t>
  </si>
  <si>
    <t>Tuyến đường Hói Sòng Cam An đến QL9 (Gồm 3 tuyến)</t>
  </si>
  <si>
    <t>Thanh An, Cam Thủy, Cam Tuyền, Cam Hiếu, TT Cam Lộ</t>
  </si>
  <si>
    <t>TT cam Lộ</t>
  </si>
  <si>
    <t>TT Cam Lộ, Cam Thành</t>
  </si>
  <si>
    <t>TT Cam Lộ, xã Cam Hiếu, xã Cam Chính</t>
  </si>
  <si>
    <t>Cam: Chính, Nghĩa, Thành, Tuyền, Thủy, Thanh</t>
  </si>
  <si>
    <t>Cam Thành, Cam Chính, Cam Nghĩa</t>
  </si>
  <si>
    <t>Cam Chính, Cam Hiếu</t>
  </si>
  <si>
    <t>Xã Cam Hiếu , xã Cam Chính</t>
  </si>
  <si>
    <t>Cam: Tuyền, Hiếu, Thủy, TT</t>
  </si>
  <si>
    <t>Cam Thành, Tuyền</t>
  </si>
  <si>
    <t>Cam Thủy, Cam Hiếu</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</si>
  <si>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</si>
  <si>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</si>
  <si>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</si>
  <si>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</si>
  <si>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</si>
  <si>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</si>
  <si>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</si>
  <si>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</si>
  <si>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</si>
  <si>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</si>
  <si>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</si>
  <si>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</si>
  <si>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</si>
  <si>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</si>
  <si>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</si>
  <si>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</si>
  <si>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</si>
  <si>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</si>
  <si>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</si>
  <si>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</si>
  <si>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</si>
  <si>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</si>
  <si>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</si>
  <si>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</si>
  <si>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</si>
  <si>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</si>
  <si>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</si>
  <si>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</si>
  <si>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</si>
  <si>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</si>
  <si>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</si>
  <si>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</si>
  <si>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</si>
  <si>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</si>
  <si>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</si>
  <si>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</si>
  <si>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</si>
  <si>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</si>
  <si>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</si>
  <si>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</si>
  <si>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</si>
  <si>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</si>
  <si>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</si>
  <si>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</si>
  <si>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</si>
  <si>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</si>
  <si>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</si>
  <si>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Xây dựng mới đường Xuân Diệu</t>
  </si>
  <si>
    <t>Xây dựng mới đường Lê Quý Đôn</t>
  </si>
  <si>
    <t>Nâng cấp đường Điện Biên Phủ</t>
  </si>
  <si>
    <t>Nâng cấp đường Nguyễn Trãi</t>
  </si>
  <si>
    <t>Đường liên xã Đakrông - Mò Ó - Triệu Nguyên - Ba Lòng</t>
  </si>
  <si>
    <t>Nâng cấp đường nội đồng thôn A Đăng đến nguồn khe Pi Ray</t>
  </si>
  <si>
    <t>Nâng cấp đường sản xuất từ A Pun - Tà Rụt 3</t>
  </si>
  <si>
    <t>XD mới đường từ TĐC A Pun đến đồi Plăng</t>
  </si>
  <si>
    <t>Đường từ đường nội thôn Vực Leng đến đường QH liên thôn A Pun - A Liêng</t>
  </si>
  <si>
    <t>Mở rộng, nâng cấp đường sản xuất đến khe A La - Ra Liêng</t>
  </si>
  <si>
    <t>XD mới đường sản xuất thôn A Pun</t>
  </si>
  <si>
    <t>Đường liên thôn từ khu TĐC Tà Rụt 1 đến thôn A Liêng</t>
  </si>
  <si>
    <t>XD mới đường nội đồng từ cầu Vực Leng đến khu La Sam</t>
  </si>
  <si>
    <t>XD mới đường sản xuất từ khe A La Đụt đến điểm cuối khu TĐC Tà Rụt</t>
  </si>
  <si>
    <t>XD mới đường nội đồng từ nhà ô. Côn Tranh đến vị trí quy hoạch nghĩa địa thôn A Liêng</t>
  </si>
  <si>
    <t>XD mới đường sản xuất từ ô.Hồ Văn Om đến đường sản xuất A Pul-Tà Rụt 3</t>
  </si>
  <si>
    <t>XD mới đường sản xuất từ sân bóng đến nhà ô.Hồ Văn Om (Tà Rụt 3)</t>
  </si>
  <si>
    <t>Đường liên thôn từ thôn A Pun đi thôn A Đăng và A Liêng</t>
  </si>
  <si>
    <t>XD mới đường giao thông nội thôn A Pul</t>
  </si>
  <si>
    <t>Đường vào mỏ khai thác cát, sỏi lòng sông lòng sông Thạch Hãn làm vật liệu xây dụng thông thường tại thôn Xuân Lâm, xã Triệu Nguyên, huyện Đakrông</t>
  </si>
  <si>
    <t>Đường nội thôn A Luông</t>
  </si>
  <si>
    <t>Đường nội thôn Cựp</t>
  </si>
  <si>
    <t>Xây dựng đường nội thôn 7 (từ nhà ông Hồ Văn Khoa đến hộ ông Hồ Văn Với)</t>
  </si>
  <si>
    <t>Xây dựng đường nội thôn 6 (từ nhà Hồ Văn Nguôi đến hộ ông Hồ Văn Bah)</t>
  </si>
  <si>
    <t>Xây dựng mới đường nội thôn A Bung</t>
  </si>
  <si>
    <t>Xây dựng mới đường nội thôn La Hót</t>
  </si>
  <si>
    <t>Xây dựng đường nội thôn 7 (từ nhà Bà Nguyễn Thị Hoa đến hộ ông Hồ Văn Cọ)</t>
  </si>
  <si>
    <t>Xây dựng đường nội thôn Cựp từ đường HCM đến nhà SH CĐ</t>
  </si>
  <si>
    <t>Xây dựng đường nội thôn La Hót từ Km3 - Km6</t>
  </si>
  <si>
    <t>Xây dựng đường sản xuất thôn Cựp</t>
  </si>
  <si>
    <t>Xây dựng đường liên thôn từ thôn A Luông đến thôn Cựp</t>
  </si>
  <si>
    <t>Xây dựng đường liên thôn từ thôn Cu Tài 2 đến thôn Cu Tài 1</t>
  </si>
  <si>
    <t>Xây dựng đường nội thôn 6 (Từ nhà ông Hồ Văn Quyết đến ông Hồ Trọng Vai)</t>
  </si>
  <si>
    <t>Đường sản xuất thôn Cu Tài 2</t>
  </si>
  <si>
    <t>Xây dựng mới và nâng cấp Đường giao thông nội thôn, nội đồng thuộc xã A Ngo (10)</t>
  </si>
  <si>
    <t>Xây dựng mới và nâng cấp Đường giao thông ra khu sản xuất, đường nội thôn, nội đồng thuộc xã A Vao (22)</t>
  </si>
  <si>
    <t>Xây dựng mới và nâng cấp Đường giao thông nội đồng thuộc xã Ba Lòng (25)</t>
  </si>
  <si>
    <t>Xây dựng mới và nâng cấp Đường sản xuất các thôn thuộc xã Ba Nang (5)</t>
  </si>
  <si>
    <t>Xây dựng mới và nâng cấp Đường giao thông nội thôn xã Đakrông (6)</t>
  </si>
  <si>
    <t>Xây dựng mới và nâng cấp đường giao thông nội thôn, đường ra khu sản xuất các thôn xã Hướng Hiệp (15)</t>
  </si>
  <si>
    <t>Xây dựng mới và nâng cấp đường giao thông nội thôn, liên thôn, đường ra khu sản xuất xã Húc Nghì (7)</t>
  </si>
  <si>
    <t>Xây dựng mới và nâng cấp đường giao thông nội thôn, liên thôn, đường ra khu sản xuất xã Mò Ó (28)</t>
  </si>
  <si>
    <t>Xây dựng mới và nâng cấp đường giao thông nội thôn, liên thôn, đường ra khu sản xuất xã Tà Long (14)</t>
  </si>
  <si>
    <t>Xây dựng mới và nâng cấp đường giao thông nội thôn, nội đồng xã Triệu Nguyên (2)</t>
  </si>
  <si>
    <t>Thị trấn</t>
  </si>
  <si>
    <t>các xã</t>
  </si>
  <si>
    <t>xã Đakrông</t>
  </si>
  <si>
    <t>xã Hướng Hiệp</t>
  </si>
  <si>
    <t>xã Triệu Nguyên</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</si>
  <si>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</si>
  <si>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</si>
  <si>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</si>
  <si>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</si>
  <si>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</si>
  <si>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</si>
  <si>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</si>
  <si>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</si>
  <si>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</si>
  <si>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</si>
  <si>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</si>
  <si>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</si>
  <si>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</si>
  <si>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</si>
  <si>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</si>
  <si>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</si>
  <si>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</si>
  <si>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</si>
  <si>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</si>
  <si>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</si>
  <si>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</si>
  <si>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</si>
  <si>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</si>
  <si>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</si>
  <si>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</si>
  <si>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</si>
  <si>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</si>
  <si>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</si>
  <si>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</si>
  <si>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</si>
  <si>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</si>
  <si>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</si>
  <si>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</si>
  <si>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</si>
  <si>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</si>
  <si>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</si>
  <si>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</si>
  <si>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</si>
  <si>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Đường ven biển kết nối hành lang kinh tế Đông Tây, tỉnh Quảng Trị - Giai đoạn 1 (Khu vực Triệu Phong)</t>
  </si>
  <si>
    <t>Đường vào khu di tích Đền thờ Bác Hồ</t>
  </si>
  <si>
    <t>Dự án nâng cấp tuyến đường nối từ đường Trung tâm đến ĐH.41</t>
  </si>
  <si>
    <t>Cầu Bến Lội</t>
  </si>
  <si>
    <t>Tiểu dự án đường giao thông kết nối Cảng Cửa Việt với các xã phía đông huyện Triệu Phong - Hải Lăng và khu vực trung tâm KKT Đông Nam Quảng Trị</t>
  </si>
  <si>
    <t>Xây dựng kết cấu hạ tầng nông thôn góp phần xóa đói giảm nghèo và ứng phó với biến đổi khí hậu huyện Triệu Phong</t>
  </si>
  <si>
    <t>Đường cứu hộ, cứu nạn từ thượng lưu cầu Thạch Hãn đến Đập Trấm</t>
  </si>
  <si>
    <t>Đường nối cầu An Mô vào khu tưởng niệm Tổng bí thư Lê Duẩn</t>
  </si>
  <si>
    <t>Tiểu dự án đường Hùng Vương kết nối hành lang kinh tế Đông Tây và khu kinh tế Đông Nam Quảng Trị (Tuyến 1)</t>
  </si>
  <si>
    <t>Tuyến đường Hùng Vương nối dài (từ ĐH.48B đến giáp thị xã Q. Trị)</t>
  </si>
  <si>
    <t>Đường và cầu Trung Yên xã Triệu Độ</t>
  </si>
  <si>
    <t xml:space="preserve">Đường huyện ĐH.43 </t>
  </si>
  <si>
    <t>Đường ĐH48B kéo dài (Trứ Lấu, phần phía tây đường cao tốc)</t>
  </si>
  <si>
    <t>Đường quản lý kết hợp đường giao thông và đường ống cấp nước (Dự án xây dựng Nhà máy nước Đông Nam)</t>
  </si>
  <si>
    <t>Quy hoạch hệ thống giao thông còn lại thuộc KKT Đông Nam</t>
  </si>
  <si>
    <t>Quy hoạch giao thông khu đô thị Nam sông Vĩnh Phước</t>
  </si>
  <si>
    <t>Khu bến cảng Cửa Việt - Quy hoạch khu Bến cảng Nam Cửa Việt
(Đã trừ phần diện tích đất quốc phòng và phần mặt nước biển nằm trong khu vực cảng)</t>
  </si>
  <si>
    <t>Quy hoạch giao thông (Dự án Khu đô thị và quần thể sinh thái, nghỉ dưỡng, sân golf tại xã Triệu An, Triệu Vân huyện Triệu Phong)</t>
  </si>
  <si>
    <t>Bãi đổ xe công cộng (Dự án Khu đô thị và quần thể sinh thái, nghỉ dưỡng, sân golf tại xã Triệu An, Triệu Vân huyện Triệu Phong)</t>
  </si>
  <si>
    <t>Quy hoạch giao thông thuộc KDC thôn Lệ Xuyên</t>
  </si>
  <si>
    <t>Quy hoạch đất giao thông phục vụ nâng cấp, mở rộng một số tuyến đường Quốc lộ, đường tỉnh, đường huyện</t>
  </si>
  <si>
    <t>Quy hoạch đất giao thông thuộc KDC thôn Ái Tử</t>
  </si>
  <si>
    <t>Quy hoạch giao thông thị trấn Ái Tử</t>
  </si>
  <si>
    <t>Quy hoạch giao thông phục vụ xây dựng, mở rộng các tuyến đường liên xã, liên thôn, đường thôn xóm, nội đồng</t>
  </si>
  <si>
    <t>Triệu Phong</t>
  </si>
  <si>
    <t>T.Long, T.Tài, T.Hoà, T.Thành</t>
  </si>
  <si>
    <t>Triệu Tài, Triệu Trung</t>
  </si>
  <si>
    <t>Các xã thuộc KKT Đông Nam</t>
  </si>
  <si>
    <t>Triệu An
Triệu Vân</t>
  </si>
  <si>
    <t xml:space="preserve">Các xã </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</si>
  <si>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</si>
  <si>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</si>
  <si>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</si>
  <si>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</si>
  <si>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</si>
  <si>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</si>
  <si>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</si>
  <si>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</si>
  <si>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</si>
  <si>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</si>
  <si>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</si>
  <si>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</si>
  <si>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</si>
  <si>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</si>
  <si>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</si>
  <si>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</si>
  <si>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</si>
  <si>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</si>
  <si>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</si>
  <si>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</si>
  <si>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</si>
  <si>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1.8.1</t>
  </si>
  <si>
    <t>1.8.2</t>
  </si>
  <si>
    <t>1.8.3</t>
  </si>
  <si>
    <t>1.8.4</t>
  </si>
  <si>
    <t>1.8.5</t>
  </si>
  <si>
    <t>1.8.6</t>
  </si>
  <si>
    <t>1.8.7</t>
  </si>
  <si>
    <t>1.8.8</t>
  </si>
  <si>
    <t>1.8.9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</si>
  <si>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</si>
  <si>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</si>
  <si>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</si>
  <si>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</si>
  <si>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</si>
  <si>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</si>
  <si>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</si>
  <si>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</si>
  <si>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</si>
  <si>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</si>
  <si>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</si>
  <si>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</si>
  <si>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</si>
  <si>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</si>
  <si>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</si>
  <si>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</si>
  <si>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</si>
  <si>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</si>
  <si>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</si>
  <si>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</si>
  <si>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</si>
  <si>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</si>
  <si>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</si>
  <si>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</si>
  <si>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</si>
  <si>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</si>
  <si>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</si>
  <si>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</si>
  <si>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</si>
  <si>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</si>
  <si>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</si>
  <si>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Đường vào trường mầm non Sơn Ca</t>
  </si>
  <si>
    <t>Mở rộng kiệt 33 Hùng Vương</t>
  </si>
  <si>
    <t>Nâng cấp đường Huyền Trân Công Chúa</t>
  </si>
  <si>
    <t>Khu vực sân vận động Khu Phố 7, thị trấn Hồ Xá</t>
  </si>
  <si>
    <t>Đường công vụ vào khu vực khai thác mỏ titan của Công ty CP Khoáng sản Thanh Tâm</t>
  </si>
  <si>
    <t xml:space="preserve">Đường nối từ trung tâm huyện đến đường ven biển các xã vùng Đông huyện Vĩnh Linh, tỉnh Quảng Trị. </t>
  </si>
  <si>
    <t>Mở rộng nâng cấp tuyến đường giao thông từ xã Kim Thạch đi xã Vĩnh Thái</t>
  </si>
  <si>
    <t>Đường giao thông nông thôn Vĩnh Tú</t>
  </si>
  <si>
    <t>Đường ven biển kết nối hành lang kinh tế Đông Tây tỉnh Quảng Trị</t>
  </si>
  <si>
    <t>Đường nối trung tâm xã Vĩnh Long với các xã miên Tây, miền Đông huyện Vĩnh Linh đến QL1A</t>
  </si>
  <si>
    <t>Đường WB2 đi Vĩnh Hòa - Cửa Tùng</t>
  </si>
  <si>
    <t>Đường đi thôn Tân Thủy, xã Vĩnh Thủy</t>
  </si>
  <si>
    <t>Cơ sở hạ tầng khu du lịch Cửa Tùng - Cửa Việt (Đường BIG II)</t>
  </si>
  <si>
    <t>Đường giao thông thôn Mít</t>
  </si>
  <si>
    <t>Đường giao thông kết nối cộng đồng các bản miền núi phía Tây, huyện Vĩnh Linh với huyện Hướng Hóa, tỉnh Quảng Trị</t>
  </si>
  <si>
    <t>TT Hồ Xá, xã Trung Nam, xã Vĩnh Thái</t>
  </si>
  <si>
    <t>Xã Kim Thạch, xã Vĩnh Thái</t>
  </si>
  <si>
    <t>1.9.1</t>
  </si>
  <si>
    <t>1.9.2</t>
  </si>
  <si>
    <t>1.9.3</t>
  </si>
  <si>
    <t>1.9.4</t>
  </si>
  <si>
    <t>1.9.5</t>
  </si>
  <si>
    <t>1.9.6</t>
  </si>
  <si>
    <t>1.9.7</t>
  </si>
  <si>
    <t>1.9.8</t>
  </si>
  <si>
    <t>1.9.9</t>
  </si>
  <si>
    <t>1.9.10</t>
  </si>
  <si>
    <t>1.9.11</t>
  </si>
  <si>
    <t>1.9.12</t>
  </si>
  <si>
    <t>1.9.13</t>
  </si>
  <si>
    <t>1.9.14</t>
  </si>
  <si>
    <t>1.9.15</t>
  </si>
  <si>
    <t>1.9.16</t>
  </si>
  <si>
    <t>1.9.17</t>
  </si>
  <si>
    <t>QH, MR hành lang tuyến đường sắt Bắc - Nam</t>
  </si>
  <si>
    <t xml:space="preserve">QH đường ven biển kết nối hành lang kinh tế Đông Tây </t>
  </si>
  <si>
    <t>QH tuyến đường tránh phía Đông thành phố Đông Hà</t>
  </si>
  <si>
    <t>QH tuyến đường Cao tốc phía Tây huyện</t>
  </si>
  <si>
    <t>QH tuyến đường nối sân bay đến KKT Đông Nam</t>
  </si>
  <si>
    <t>MR đường 73 Đông</t>
  </si>
  <si>
    <t>MR đường 75 Đông (thị trấn G.Linh đến Gio Việt)</t>
  </si>
  <si>
    <t xml:space="preserve">Kế hoạch Phát triển CSHT du lịch hỗ trợ cho tăng trưởng toàn diện tiểu vùng Mê Kông mở rộng, giai đoạn 2 - Tiểu Dự án Quảng Trị </t>
  </si>
  <si>
    <t>Mở rộng, xây dựng tuyến đường nối từ QL1 đến Nghĩa trang liệt sỹ Trường Sơn và một số đoạn nhánh</t>
  </si>
  <si>
    <t>Đường nối từ cầu chui đường sắt tại nút giao ĐT. 575a với QL1) đi 575b</t>
  </si>
  <si>
    <t>Đường lâm nghiệp phục vụ sản xuất vùng nguyên liệu tập trung, phát triển trồng rừng thâm canh cây gỗ lớn và phòng chống cháy rừng giai đoạn 2021 - 2030 tỉnh Quảng Trị</t>
  </si>
  <si>
    <t>MR đường giao thông liên huyện Gio Linh - Cam Lộ</t>
  </si>
  <si>
    <t>Thu hồi 20,03 ha đất để xây dựng hạ tầng kỹ thuật phục vụ GPMB để mở rộng cảng Cửa Việt (tổng diện tích 20,03 ha; trong đó thu hồi XD cảng Cửa Việt 14,83 ha)</t>
  </si>
  <si>
    <t>Điểm dừng đỗ xe tại phía Nam Thị trấn Gio Linh (KP 7)</t>
  </si>
  <si>
    <t>Sửa chữa nền mặt đường đoạn km0+00 - km2+100 đường tỉnh 575a (MR đường 2/4 - TT Gio Linh)</t>
  </si>
  <si>
    <t>Đường nối Quốc lộ 9 đến khu chế biến thủy sản Cửa Việt và các xã vùng Đông Gio Linh, huyện Gio Linh</t>
  </si>
  <si>
    <t>Đường phía Đông hồ chứa nước Gio Linh</t>
  </si>
  <si>
    <t>Đường trục chính từ thị trấn đến các xã phía Nam (đường vào KCN Quán Ngang)</t>
  </si>
  <si>
    <t>Dự án gia cố các hầm yếu kết hợp mở mới các ga và cải tạo kiến trúc tầng trên đoạn Vinh - Nha trang, tuyến đường sắt Hà Nội - HCM (hầm chui) và khu tái định cư</t>
  </si>
  <si>
    <t>MR đường Hiền Lương</t>
  </si>
  <si>
    <t>Dự án tuyến tránh QL1A đoạn qua thị xã Quảng trị (hạng mục cầu Thành cổ và đường dẫn)</t>
  </si>
  <si>
    <t>MR đường Phạm Văn Đồng giai đoạn 2 (QL 1A về đình làng Hà Thượng)</t>
  </si>
  <si>
    <t>Nâng cấp, mở rộng tuyến đường từ Quốc lộ 1 vào trụ sở xã Trung Sơn</t>
  </si>
  <si>
    <t>QH đường liên xã từ nhà ông Thới thôn Hà Trung đến hầm Chui</t>
  </si>
  <si>
    <t>QH giao thông nội đồng</t>
  </si>
  <si>
    <t>NC, MR đường liên xã Gio Thành đi Gio Hải</t>
  </si>
  <si>
    <t>Đường Cao tốc phía Tây huyện</t>
  </si>
  <si>
    <t>NC, MR tuyến đường Linh Hải - Gio Châu</t>
  </si>
  <si>
    <t>Đường Hùng Vương Nối dài</t>
  </si>
  <si>
    <t>QH mạng lưới giao thông dự án Tổ hợp khu du lịch nghỉ dưỡng, vui chơi giải trí và đô thị biển Gio Linh, tổng diện tích 204,70 ha</t>
  </si>
  <si>
    <t>QH khu TĐC Nam đường đôi Cang Gián (tổng diện tích toàn khu là 49,87 ha, trong đó đất giao thông là 17,86 ha)</t>
  </si>
  <si>
    <t>QH khu TĐC Bắc đường 76 Đông (tổng diện tích toàn khu là 19,41 ha, trong đó đất giao thông là 6,77 ha)</t>
  </si>
  <si>
    <t>QH mở rộng đường liên xã</t>
  </si>
  <si>
    <t>QH đường nối đường HCM nhành Đông với đướng HCM nhánh Tây</t>
  </si>
  <si>
    <t>Trung Giang, Gio Mỹ, Gio Hải, TT Cửa Việt</t>
  </si>
  <si>
    <t>huyện Gio Linh</t>
  </si>
  <si>
    <t>Gio Quang, Gio Mai, Gio Hải, TT Cửa Việt</t>
  </si>
  <si>
    <t>Gio Mai, Gio Quang</t>
  </si>
  <si>
    <t>Gio Mỹ, Gio Mai, Gio Hải, Gio Việt</t>
  </si>
  <si>
    <t>TT Cửa Việt, Gio Hải, Trung Giang</t>
  </si>
  <si>
    <t>Trung Sơn - Vĩnh Trường</t>
  </si>
  <si>
    <t>Gio Châu, TT.Gio Linh</t>
  </si>
  <si>
    <t>Các xã Trung Sơn, Linh Thượng, Hải Thái, Linh Hải</t>
  </si>
  <si>
    <t>Hải Thái, Linh Trường (Linh Thượng cũ)</t>
  </si>
  <si>
    <t>TT Cửa việt</t>
  </si>
  <si>
    <t>Thị trấn Gio Linh</t>
  </si>
  <si>
    <t>TT Gio Linh, Gio Châu</t>
  </si>
  <si>
    <t>Linh Hải, Gio Châu</t>
  </si>
  <si>
    <t>1.10.1</t>
  </si>
  <si>
    <t>1.10.2</t>
  </si>
  <si>
    <t>1.10.3</t>
  </si>
  <si>
    <t>1.10.4</t>
  </si>
  <si>
    <t>1.10.5</t>
  </si>
  <si>
    <t>1.10.6</t>
  </si>
  <si>
    <t>1.10.7</t>
  </si>
  <si>
    <t>1.10.8</t>
  </si>
  <si>
    <t>1.10.9</t>
  </si>
  <si>
    <t>1.10.10</t>
  </si>
  <si>
    <t>1.10.11</t>
  </si>
  <si>
    <t>1.10.12</t>
  </si>
  <si>
    <t>1.10.13</t>
  </si>
  <si>
    <t>1.10.14</t>
  </si>
  <si>
    <t>1.10.15</t>
  </si>
  <si>
    <t>1.10.16</t>
  </si>
  <si>
    <t>1.10.17</t>
  </si>
  <si>
    <t>1.10.18</t>
  </si>
  <si>
    <t>1.10.19</t>
  </si>
  <si>
    <t>1.10.20</t>
  </si>
  <si>
    <t>1.10.21</t>
  </si>
  <si>
    <t>1.10.22</t>
  </si>
  <si>
    <t>1.10.23</t>
  </si>
  <si>
    <t>1.10.24</t>
  </si>
  <si>
    <t>1.10.25</t>
  </si>
  <si>
    <t>1.10.26</t>
  </si>
  <si>
    <t>1.10.27</t>
  </si>
  <si>
    <t>1.10.28</t>
  </si>
  <si>
    <t>1.10.29</t>
  </si>
  <si>
    <t>1.10.30</t>
  </si>
  <si>
    <t>1.10.31</t>
  </si>
  <si>
    <t>1.10.32</t>
  </si>
  <si>
    <t>1.10.33</t>
  </si>
  <si>
    <t>1.10.34</t>
  </si>
  <si>
    <t>1.10.35</t>
  </si>
  <si>
    <t>1.10.36</t>
  </si>
  <si>
    <t>1.10.37</t>
  </si>
  <si>
    <t>1.10.38</t>
  </si>
  <si>
    <t>1.10.39</t>
  </si>
  <si>
    <t>2.7.28</t>
  </si>
  <si>
    <t>Hệ thống cấp nước KKT Đông Nam 
hạng mục trạm bơm tăng áp nước thô</t>
  </si>
  <si>
    <t>Trạm bơm cấp nước sạch</t>
  </si>
  <si>
    <t>2.8.5</t>
  </si>
  <si>
    <t>Quy hoạch bệnh viện TTH</t>
  </si>
  <si>
    <t>Quy hoạch mới trạm y tế Phường 4</t>
  </si>
  <si>
    <t>Quy hoạch cơ sở y tế (KĐT Bắc sông Hiếu giai đoạn 2)</t>
  </si>
  <si>
    <t>Quy hoạch viện mắt</t>
  </si>
  <si>
    <t>Mở rộng bệnh viện khu vực Triệu Hải</t>
  </si>
  <si>
    <t>Mở rộng xây dựng trạm y tế các phường, xã</t>
  </si>
  <si>
    <t>Thị trấn Hồ Xá</t>
  </si>
  <si>
    <t>4.3.10</t>
  </si>
  <si>
    <t xml:space="preserve">Cải tạo, nâng cấp Trung tâm y tế huyện Cam Lộ, Hạng mục: Nhà y tế dự phòng và các công trình phụ trợ </t>
  </si>
  <si>
    <t>Mở rộng trung tâm y tế huyện Cam Lộ (xây mới nhà lão khoa)</t>
  </si>
  <si>
    <t>4.6.2</t>
  </si>
  <si>
    <t>Thị trấn Ái Tử</t>
  </si>
  <si>
    <t>4.7.5</t>
  </si>
  <si>
    <t>Mở rộng trường THCS Nguyễn Huệ_khu 4</t>
  </si>
  <si>
    <t>Mở rộng trường mầm non Đông Giang (khu lẻ)_khu 9</t>
  </si>
  <si>
    <t>Mở rộng trường mầm non Đông Giang (khu lẻ)_khu 2</t>
  </si>
  <si>
    <t>Mở rộng trường TH Đông Giang (ĐC)_khu 1</t>
  </si>
  <si>
    <t>Mở rộng trường TH Đông Giang (mới)_khu 2</t>
  </si>
  <si>
    <t>Mở rộng trường Phan Đình Phùng Đông Lễ khu 4</t>
  </si>
  <si>
    <t>5.1.36</t>
  </si>
  <si>
    <t>5.1.37</t>
  </si>
  <si>
    <t>Mở rộng trường mầm non xã Vĩnh Long ( điểm Sa Bắc)</t>
  </si>
  <si>
    <t>Mở rộng các cơ sở giáo dục khác</t>
  </si>
  <si>
    <t>Xây dựng mới, mở rộng các cơ sở GD-ĐT khác</t>
  </si>
  <si>
    <t>Truöng THCS xã Thuận (mở rộng)</t>
  </si>
  <si>
    <t>Xây dựng, mở rộng các cơ sở GT-ĐT khác</t>
  </si>
  <si>
    <t>5.8.18</t>
  </si>
  <si>
    <t>Xây dưng, mở mới các công trình GT-ĐT khac</t>
  </si>
  <si>
    <t>Quy hoạch cơ sở giáo dục - đào tạo (Mở rộng Trường Mầm non - Tiểu học - Trung học cơ sở Hoa Phong Ba)</t>
  </si>
  <si>
    <t>5.10.2</t>
  </si>
  <si>
    <t>Quy hoạch đất thể dục thể thao (KĐT Bắc sông Hiếu giai đoạn 2</t>
  </si>
  <si>
    <t>Quy hoạch sân thể thao cho nhiều môn</t>
  </si>
  <si>
    <t>6.1.10</t>
  </si>
  <si>
    <t>6.1.11</t>
  </si>
  <si>
    <t>Sân vận động huyện</t>
  </si>
  <si>
    <t>Trung tâm TDTT xã Tà Rụt</t>
  </si>
  <si>
    <t xml:space="preserve">Sân khu thể thao và điểm vui chơi trung tâm cho người già và trẻ em </t>
  </si>
  <si>
    <t>Quy hoạch sân golf (Dự án Khu đô thị và quần thể sinh thái, nghỉ dưỡng, sân golf tại xã Triệu An, Triệu Vân huyện Triệu Phong)
(Đã trừ phần diện tích thuộc Ranh giới hành lang bảo vệ bờ biển tỉnh Quảng Trị)</t>
  </si>
  <si>
    <t>6.10.2</t>
  </si>
  <si>
    <t>Xây dựng khu thể dục thể thao đảo Cồn Cỏ</t>
  </si>
  <si>
    <t>Sân thể dục thể thao kết hợp với bãi đổ trực thăng</t>
  </si>
  <si>
    <t>Khai thác lộ XT 22kV sau trạm E4 (tách KHXT 476-473 E4)</t>
  </si>
  <si>
    <t>Cải tạo nâng cấp tiết diện đường dây; tạo mạch vòng</t>
  </si>
  <si>
    <t>Cấy TBA và hoàn thiện LĐHA</t>
  </si>
  <si>
    <t>Xây dựng móng cột điện</t>
  </si>
  <si>
    <t xml:space="preserve">Cải tạo và phát triển lưới điện trung hạ áp khu vực trung tâm thành phố </t>
  </si>
  <si>
    <t>7.1.5</t>
  </si>
  <si>
    <t>7.1.6</t>
  </si>
  <si>
    <t>7.1.7</t>
  </si>
  <si>
    <t>7.1.8</t>
  </si>
  <si>
    <t>7.1.9</t>
  </si>
  <si>
    <t>Nhà máy điện gió Liên - Lập</t>
  </si>
  <si>
    <t>Nhà máy điện gió Phong Liệu</t>
  </si>
  <si>
    <t>Nhà máy điện gió Phong Huy</t>
  </si>
  <si>
    <t>Nhà máy điện gió Hướng Phùng - Lao Bảo</t>
  </si>
  <si>
    <t xml:space="preserve">Nhà máy điện gió Khe Sanh </t>
  </si>
  <si>
    <t>Nhà máy điện gió Phương Bắc 1</t>
  </si>
  <si>
    <t>Nhà máy điện gió Licogi 16-Quảng Trị</t>
  </si>
  <si>
    <t>Nhà máy điện gió LCG Hướng Hóa 1</t>
  </si>
  <si>
    <t>Nhà máy điện gió LCG Hướng Hóa 2</t>
  </si>
  <si>
    <t>Nhà máy điện gió Ba Tầng</t>
  </si>
  <si>
    <t>Nhà máy điện gió ViFa Hướng Hóa</t>
  </si>
  <si>
    <t>Nhà máy điện gió Amaccao Quảng Trị 2</t>
  </si>
  <si>
    <t>Nhà máy điện gió Amaccao Quảng Trị 1</t>
  </si>
  <si>
    <t>Nhà máy điện gió Phú Thạnh Mỹ</t>
  </si>
  <si>
    <t>Nhà máy điện gió Tân Hợp 1</t>
  </si>
  <si>
    <t>Nhà máy điện gió Quảng Trị Win 1</t>
  </si>
  <si>
    <t>Nhà máy điện gió Quảng Trị Win 2</t>
  </si>
  <si>
    <t>Nhà máy điện gió Quảng Trị Win 3</t>
  </si>
  <si>
    <t>Nhà máy điện Gio Sơn Linh</t>
  </si>
  <si>
    <t>Nhà máy điện gió Sơn Việt</t>
  </si>
  <si>
    <t>Nhà máy điện gió Hợp Linh</t>
  </si>
  <si>
    <t>Nhà máy điện Gió ĐăHiệp</t>
  </si>
  <si>
    <t>Nhà máy điện gió Hoàng Hải</t>
  </si>
  <si>
    <t>Nhà máy điện gió Hướng Linh</t>
  </si>
  <si>
    <t>Nhà máy điện gió Hướng Hóa 1</t>
  </si>
  <si>
    <t>Nhà máy điện gió Hướng Hiệp 1</t>
  </si>
  <si>
    <t>Nhà máy điện gió Hướng Linh 3</t>
  </si>
  <si>
    <t>Nhà máy điện gió Hướng Linh 4</t>
  </si>
  <si>
    <t>Nhà máy điện gió Gelex I</t>
  </si>
  <si>
    <t>Nhà máy điện gió Gelex 2</t>
  </si>
  <si>
    <t>Nhà máy điện gió Gelex 3</t>
  </si>
  <si>
    <t>Nhà máy điện gió Hướng Linh 7</t>
  </si>
  <si>
    <t>Nhà máy điện gió Hướng Linh 8</t>
  </si>
  <si>
    <t>Nhà máy điện gio Hướng Hiệp 1</t>
  </si>
  <si>
    <t>Nhà máy điện gió Hướng Phùng 5</t>
  </si>
  <si>
    <t>Nhà máy điện gió Phùng Lâm</t>
  </si>
  <si>
    <t>Nhà máy điện gió Hướng Phùng 7</t>
  </si>
  <si>
    <t>Nhà máy điện gió Hướng Phùng 3</t>
  </si>
  <si>
    <t>Nhà máy điện gió Hướng Phùng 8</t>
  </si>
  <si>
    <t>Nhà máy điện gió Phong Nguyên</t>
  </si>
  <si>
    <t>Nhà máy điện gió Hướng Sơn 4</t>
  </si>
  <si>
    <t>Nhà máy điện gió Hướng Sơn 2</t>
  </si>
  <si>
    <t>Nhà máy điện gió Thăng Long - Hướng Sơn 1</t>
  </si>
  <si>
    <t>Nhà máy điện gió Thăng Long - Hướng Sơn3</t>
  </si>
  <si>
    <t>Nhà máy điện gió Licogi 13-Hướng Hóa 2</t>
  </si>
  <si>
    <t>Nhà máy điện gió Tân Thành Long</t>
  </si>
  <si>
    <t>Nhà máy điện gió SCI Hướng Việt</t>
  </si>
  <si>
    <t>Nhà máy điện gió Hưng Bắc</t>
  </si>
  <si>
    <t>Nhà máy điện gió Hoàng Văn</t>
  </si>
  <si>
    <t>Nhà máy điện gió Tân Liên Thành</t>
  </si>
  <si>
    <t>Nhà máy điện gió Quảng Trị TNC 1</t>
  </si>
  <si>
    <t>Nhà máy điện gió Tân Lập</t>
  </si>
  <si>
    <t>Nhà máy điện gioó FP Quảng Trị</t>
  </si>
  <si>
    <t>Nhà máy điện gió Hướng Sơn 1</t>
  </si>
  <si>
    <t>Nhà máy điện gió Tân Lập 1</t>
  </si>
  <si>
    <t>Nhà máy điện Gió Hướng Sơn, Hướng Linh</t>
  </si>
  <si>
    <t>Nhà máy điện gió Hướng Sơn-Hướng Linh</t>
  </si>
  <si>
    <t>Nhà máy điện gió Licogi 13 Hướng Hóa 1</t>
  </si>
  <si>
    <t>Nhà máy điện gió Quảng Trị TNC 2</t>
  </si>
  <si>
    <t>Nhà máy điện gió SCI Tân Thành</t>
  </si>
  <si>
    <t>Nhà máy điện gió Phương Bắc 2</t>
  </si>
  <si>
    <t>Nhà máy điện Gió Mirai-Hướng Linh</t>
  </si>
  <si>
    <t>Nhà máy điện gió Hà Đô</t>
  </si>
  <si>
    <t>Nhà máy điện gió Ba tầng 1</t>
  </si>
  <si>
    <t>Nhà máy điện gió Ba tầng 2</t>
  </si>
  <si>
    <t>Nhà máy điện gió Ba tầng 3</t>
  </si>
  <si>
    <t>Nhà máy điện gió Đức Thắng</t>
  </si>
  <si>
    <t>Nhà máy điện gió Đức Thắng 2</t>
  </si>
  <si>
    <t>Nhà máy điện gió Power</t>
  </si>
  <si>
    <t xml:space="preserve">Nhà máy điện gió Trường Thịnh </t>
  </si>
  <si>
    <t>Cải tạo, nâng cấp trục đường liên thôn Cợp-Hướng Choa</t>
  </si>
  <si>
    <t>Trạm biến áp 500 kV</t>
  </si>
  <si>
    <t>Xã Hướng Tân, Tân Hợp, Khe Sanh</t>
  </si>
  <si>
    <t>Xã Hướng Tân, Hướng Linh</t>
  </si>
  <si>
    <t>Xã Tân Liên, Tân Lập</t>
  </si>
  <si>
    <t>xã Hướng Tân, Tân Thành</t>
  </si>
  <si>
    <t>Tân Liên, xã Húc</t>
  </si>
  <si>
    <t>Tân Liên, Khe Sanh</t>
  </si>
  <si>
    <t>Tân Thành, Hướng Linh, Hướng Phùng</t>
  </si>
  <si>
    <t>Tân HỢp</t>
  </si>
  <si>
    <t>Xã Hướng Sơn, Hướng Linh</t>
  </si>
  <si>
    <t>Xã Hướng Sơn, xã Hướng Việt</t>
  </si>
  <si>
    <t>Xã Tân Hơp, xã Hướng Linh</t>
  </si>
  <si>
    <t>A Dơi, A TÚc, Hướng Lộc</t>
  </si>
  <si>
    <t>xã Hướng Phùng, Tân Thành</t>
  </si>
  <si>
    <t>xã Tân Thành, Lao Bảo</t>
  </si>
  <si>
    <t>Xã Hướng Tân, Tân Hợp</t>
  </si>
  <si>
    <t>Xã Hướng LỘC</t>
  </si>
  <si>
    <t>Xã Hướng Lộ, A Dơi</t>
  </si>
  <si>
    <t>Hươớng Hóa</t>
  </si>
  <si>
    <t>Nhà máy điện Gioó Gio Linh Pảk</t>
  </si>
  <si>
    <t>Nhà máy điện Gio Linh TRường</t>
  </si>
  <si>
    <t>Xã Linh TRường</t>
  </si>
  <si>
    <t>7.5.12</t>
  </si>
  <si>
    <t>7.5.13</t>
  </si>
  <si>
    <t>7.6.10</t>
  </si>
  <si>
    <t>7.6.11</t>
  </si>
  <si>
    <t>7.6.12</t>
  </si>
  <si>
    <t>Nhà máy điện gió Cam Tuyền 1</t>
  </si>
  <si>
    <t>Nhà máy điện gió Cam Tuyền 2</t>
  </si>
  <si>
    <t>Nhà máy điện gió Cam Tuyền 3</t>
  </si>
  <si>
    <t>Trụ móng đường dây 500 kV</t>
  </si>
  <si>
    <t>Nhà máy điện gió Xuân Cầu</t>
  </si>
  <si>
    <t>Cam Lộ</t>
  </si>
  <si>
    <t>7.7.4</t>
  </si>
  <si>
    <t>7.7.5</t>
  </si>
  <si>
    <t>7.7.6</t>
  </si>
  <si>
    <t>7.7.7</t>
  </si>
  <si>
    <t>7.7.8</t>
  </si>
  <si>
    <t>7.7.9</t>
  </si>
  <si>
    <t>7.7.10</t>
  </si>
  <si>
    <t>7.7.11</t>
  </si>
  <si>
    <t>7.7.12</t>
  </si>
  <si>
    <t>7.7.13</t>
  </si>
  <si>
    <t>7.7.14</t>
  </si>
  <si>
    <t>7.7.15</t>
  </si>
  <si>
    <t>7.7.16</t>
  </si>
  <si>
    <t>7.7.17</t>
  </si>
  <si>
    <t>7.7.18</t>
  </si>
  <si>
    <t>7.7.19</t>
  </si>
  <si>
    <t>7.8.7</t>
  </si>
  <si>
    <t>7.8.8</t>
  </si>
  <si>
    <t>7.8.9</t>
  </si>
  <si>
    <t>7.8.10</t>
  </si>
  <si>
    <t>7.8.11</t>
  </si>
  <si>
    <t>Quy hoạch các cột thu phát sóng di động</t>
  </si>
  <si>
    <t>Trung tâm kho vận - hàng hóa bưu điện tỉnh</t>
  </si>
  <si>
    <t>Quy hoạch các trạm BTS</t>
  </si>
  <si>
    <t xml:space="preserve">Công trình bưu chính viễn thông các xã </t>
  </si>
  <si>
    <t>9.3.6</t>
  </si>
  <si>
    <t>Hầm khu Uỷ Vĩnh Linh</t>
  </si>
  <si>
    <t>10.3.9</t>
  </si>
  <si>
    <t>Xây dựng mới đài tưởng niệm xã Tà Rụt</t>
  </si>
  <si>
    <t>Khu du lịch văn hóa - lịch sử Nguyễn Hoàng (Thuộc di tích lịch sử Các địa điểm liên quan đến dinh chúa Nguyễn (1558-1626))</t>
  </si>
  <si>
    <t>Triệu Ái, Triệu Giang, TT Ái Tử</t>
  </si>
  <si>
    <t>Đồi Thái Văn A</t>
  </si>
  <si>
    <t>Hệ thống giao thông hào</t>
  </si>
  <si>
    <t>Sở chỉ huy</t>
  </si>
  <si>
    <t>Trạm cứu thương</t>
  </si>
  <si>
    <t>Trận địa pháo Hà Đông</t>
  </si>
  <si>
    <t>Bến Nghè</t>
  </si>
  <si>
    <t>Bến Tù Vạc</t>
  </si>
  <si>
    <t>10.10.2</t>
  </si>
  <si>
    <t>10.10.3</t>
  </si>
  <si>
    <t>10.10.4</t>
  </si>
  <si>
    <t>10.10.5</t>
  </si>
  <si>
    <t>10.10.6</t>
  </si>
  <si>
    <t>10.10.7</t>
  </si>
  <si>
    <t>Quy hoạch bãi rác thải, xử lý rác thải</t>
  </si>
  <si>
    <t>Xử lý, cải tạo và phục hồi môi trường điểm tồn lưu hóa chất BVTV</t>
  </si>
  <si>
    <t>Các điểm trung chuyển rác thải trên địa bàn huyện</t>
  </si>
  <si>
    <t>Các xã trên địa bàn huyện</t>
  </si>
  <si>
    <t>11.3.6</t>
  </si>
  <si>
    <t>11.7.2</t>
  </si>
  <si>
    <t>QH, MR đất nghĩa địa thôn Long Phung</t>
  </si>
  <si>
    <t xml:space="preserve">Khu Tái Định cư Cây Trâm , chuyển mục đích đất ở </t>
  </si>
  <si>
    <t>Khu dân cư Già Nảng + Làng Tích Tường cũ + Làng cũ Tân Mỹ</t>
  </si>
  <si>
    <t xml:space="preserve">Khu dân cư Nam Nguyễn Hoàng (Chuyển sang mục đích đất ở ) </t>
  </si>
  <si>
    <t xml:space="preserve">Đất ở </t>
  </si>
  <si>
    <t xml:space="preserve">Khu dân cư thôn Thái Lai </t>
  </si>
  <si>
    <t>Khu dân cư thôn Tân Mạch</t>
  </si>
  <si>
    <t xml:space="preserve">Khu dân cư thôn Thử Luật </t>
  </si>
  <si>
    <t>Khu dân cư thôn Thử Luật</t>
  </si>
  <si>
    <t>Chuyển mục đích đất nông nghiệp xen kẽ trong các khu dân cư sang đất ở trên địa bàn xã Vĩnh Thái</t>
  </si>
  <si>
    <t>Xây dựng cơ sở hạ tầng điểm dân cư  thôn Đông Luật, xã Vĩnh Thái</t>
  </si>
  <si>
    <t>Khu dân cư thôn Tân Hòa</t>
  </si>
  <si>
    <t>Khu tái định cư, phân lô đấu giá thôn Mạch Nước</t>
  </si>
  <si>
    <t xml:space="preserve">Khu dân cư Tân Thuận </t>
  </si>
  <si>
    <t>Khu dân cư (Tây 3)</t>
  </si>
  <si>
    <t>Khu dân cư (thôn Hùynh Công Tây)</t>
  </si>
  <si>
    <t>Khu dân cư (thôn Trường Kỳ)</t>
  </si>
  <si>
    <t>Khu dân cư (thôn Phường Duyệt)</t>
  </si>
  <si>
    <t>Đấu giá QSD đất thôn Tây 2 (giai đoạn 2)</t>
  </si>
  <si>
    <t>Chuyển mục đích đất nông nghiệp xen kẽ trong các khu dân cư sang đất ở trên địa bàn xã Vĩnh Tú</t>
  </si>
  <si>
    <t>Khu dân cư (thôn Thủy Tú)</t>
  </si>
  <si>
    <t xml:space="preserve"> Xây dựng cơ sở hạ tầng khu dân cư thôn Tân Định</t>
  </si>
  <si>
    <t>Xây dựng cơ sở hạ tầng khu dân cư thôn Lai Bình, xã Vĩnh Chấp</t>
  </si>
  <si>
    <t>Xây dựng cơ sở hạ tầng khu dân cư Bình An</t>
  </si>
  <si>
    <t>Xây dựng cơ sở hạ tầng khu dân cư  Chấp Bắc</t>
  </si>
  <si>
    <t xml:space="preserve"> Xây dựng cơ sở hạ tầng khu dân cư thôn Chấp Nam</t>
  </si>
  <si>
    <t>Chuyển mục đích đất nông nghiệp xen kẽ trong các khu dân cư sang đất ở trên địa bàn xã Vĩnh Chấp</t>
  </si>
  <si>
    <t xml:space="preserve"> Xây dựng cơ sở hạ tầng khu dân cư thôn Chấp Lễ</t>
  </si>
  <si>
    <t>Khu dân cư (thôn Huỳnh Công Đông)</t>
  </si>
  <si>
    <t>Khu dân cư (thôn Mỹ Hội)</t>
  </si>
  <si>
    <t>Khu dân cư (thôn Nam Cường)</t>
  </si>
  <si>
    <t>Khu dân cư (thôn Nam Hùng)</t>
  </si>
  <si>
    <t>Khu dân cư (thôn Nam Phú)</t>
  </si>
  <si>
    <t>Xây dựng cơ sở hạ tầng khu đất xen kẽ xã Trung Nam</t>
  </si>
  <si>
    <t>Xây dựng cơ sở hạ tầng khu dân cư vùng đất dịch vụ và vườn ươm xã Trung Nam</t>
  </si>
  <si>
    <t>Chuyển mục đích đất nông nghiệp xen kẽ trong các khu dân cư sang đất ở trên địa bàn xã Trung Nam</t>
  </si>
  <si>
    <t>Khu dân cư thôn Thủy Trung</t>
  </si>
  <si>
    <t>Xây dựng cơ sở hạ tầng khu dân cư Mũi Lò Vôi, thôn Sơn Thượng xã Kim Thạch</t>
  </si>
  <si>
    <t>Đất ở các khu dân cư trên địa bàn xã Kim Thạch</t>
  </si>
  <si>
    <t>Xây dựng cơ sở hạ tầng khu dân cư thôn Bàu, xã Kim Thạch</t>
  </si>
  <si>
    <t>Xây dựng cơ sở hạ tầng khu dân cư  thôn Sẻ, Thủy Bắc, Thủy Nam, xã Kim Thạch</t>
  </si>
  <si>
    <t>Xây dựng cơ sở hạ tầng khu dân cư Đồi chè thôn Hương Bắc</t>
  </si>
  <si>
    <t>Khu dân cư thôn Đông</t>
  </si>
  <si>
    <t>Khu dân cư (thôn Vĩnh Mốc, Son Hạ)</t>
  </si>
  <si>
    <t>Khu dân cư (thôn Nỗng)</t>
  </si>
  <si>
    <t>Chuyển mục đích đất nông nghiệp xen kẽ khu dân cư sang đất ở trên địa bàn xã Kim Thạch</t>
  </si>
  <si>
    <t xml:space="preserve"> Khu dân cư thôn Quảng Xá</t>
  </si>
  <si>
    <t>Chuyển mục đích đất nông nghiệp xen kẽ trong các khu dân cư sang đất ở trên địa bàn xã Vĩnh Long</t>
  </si>
  <si>
    <t>Xây dựng cơ sở hạ tầng điểm dân cư thôn Tân Lập (Cầu Điện củ)</t>
  </si>
  <si>
    <t>Xây dựng cơ sở hạ tầng khu dân cư thôn Thượng Hòa (Trà Triện) xã Vĩnh Long.</t>
  </si>
  <si>
    <t>Xây dựng cơ sở hạ tầng khu đất thôn Xóm Mội xã Vĩnh Long.</t>
  </si>
  <si>
    <t xml:space="preserve">Khu dân cư thôn Hòa Nam </t>
  </si>
  <si>
    <t>Khu dân cư (vùng phụ cận QH chung TT Hồ Xá)</t>
  </si>
  <si>
    <t>Khu dân cư thôn Sa Nam</t>
  </si>
  <si>
    <t xml:space="preserve">Khu dân cư thôn Phúc Lâm </t>
  </si>
  <si>
    <t xml:space="preserve">Khu dân cư thôn Gia Lâm </t>
  </si>
  <si>
    <t>Khu dân cư thôn Khe Cát</t>
  </si>
  <si>
    <t>Khu dân cư thôn Mới</t>
  </si>
  <si>
    <t>Khu dân cư Xung Phong</t>
  </si>
  <si>
    <t>Chuyển mục đích đất nông nghiệp xen kẽ trong các khu dân cư sang đất ở trên địa bàn xã Vĩnh Hòa</t>
  </si>
  <si>
    <t>Xây dựng cơ sở hạ tầng các lô đất nhỏ lẽ tại thôn Hòa Bình, Hiền Dũng, Linh Đơn xã Vĩnh Hòa</t>
  </si>
  <si>
    <t xml:space="preserve">Khu dân cư đoạn đường tỉnh lộ 574 đi Cửa Tùng </t>
  </si>
  <si>
    <t>Khu dân cư thôn Đơn Duệ</t>
  </si>
  <si>
    <t>Xây dựng cơ sở hạ tầng khu dân cư thôn Tân Trường</t>
  </si>
  <si>
    <t>Xây dựng cơ sở hạ tầng khu dân cư thôn Hoà Bình (đấu giá)</t>
  </si>
  <si>
    <t>Xây dựng cơ sở hạ tầng khu dân cư thôn Liêm Công Đông (giao đất, đấu giá)</t>
  </si>
  <si>
    <t>Xây dựng cơ sở hạ tầng khu dân cư thôn Liêm Công Phường (giao đất, đấu giá)</t>
  </si>
  <si>
    <t xml:space="preserve">Xây dựng cơ sở hạ tầng khu dân cư thôn Phúc Đức (giao đất, đấu giá) </t>
  </si>
  <si>
    <t>Xây dựng cơ sở hạ tầng khu dân cư thôn Tân An (Đấu giá)</t>
  </si>
  <si>
    <t>Xây dựng cơ sở hạ tầng khu dân cư thôn Tân Trại Thượng</t>
  </si>
  <si>
    <t>Xây dựng cơ sở hạ tầng khu dân cư thôn Thái Mỹ (giao đất, đấu giá)</t>
  </si>
  <si>
    <t>Chuyển mục đích đất nông nghiệp xen kẽ trong các khu dân cư sang đất ở trên địa bàn xã Hiền Thành</t>
  </si>
  <si>
    <t>Xây dựng cơ sở hạ tầng khu dân cư thôn Thái Mỹ + Tân Trạng</t>
  </si>
  <si>
    <t>Xây dựng cơ sở hạ tầng điểm dân cư thôn Đức Xá, xã Vĩnh Thuỷ</t>
  </si>
  <si>
    <t>Khu dân cư thôn Thủy Ba Hạ</t>
  </si>
  <si>
    <t>Chuyển mục đích đất nông nghiệp xen kẽ trong các khu dân cư sang đất ở trên địa bàn xã Vĩnh Thủy</t>
  </si>
  <si>
    <t>Xây dựng cơ sở hạ tầng điểm dân cư thôn Thủy Ba Đông, xã Vĩnh Thủy, huyện Vĩnh Linh (giai đoạn 1)</t>
  </si>
  <si>
    <t>Khu dân cư thôn Thủy Ba Tây</t>
  </si>
  <si>
    <t>Xây dựng cơ sở hạ tầng khu dân cư thôn Duy Viên, xã Vĩnh Lâm</t>
  </si>
  <si>
    <t>Xây dựng cơ sở hạ tầng khu dân cư thôn Đặng Xá</t>
  </si>
  <si>
    <t xml:space="preserve">Xây dựng cơ sở hạ tầng khu dân cư thôn Lâm Cao </t>
  </si>
  <si>
    <t xml:space="preserve">Xây dựng cơ sở hạ tầng khu dân cư thôn Quảng Xá </t>
  </si>
  <si>
    <t xml:space="preserve">Xây dựng cơ sở hạ tầng khu dân cư thôn Tiên Mỹ 2 </t>
  </si>
  <si>
    <t>Xây dựng cơ sở hạ tầng khu dân cư thôn Tiên Mỹ 1</t>
  </si>
  <si>
    <t>Chuyển mục đích đất nông nghiệp xen kẽ trong các khu dân cư sang đất ở trên địa bàn xã Vĩnh Lâm</t>
  </si>
  <si>
    <t>Xây dựng cơ sở hạ tầng khu dân cư thôn</t>
  </si>
  <si>
    <t>Khu dân cư thôn Công Ba</t>
  </si>
  <si>
    <t>Chuyển mục đích đất nông nghiệp xen kẽ trong các khu dân cư sang đất ở trên địa bàn xã Vĩnh Hà</t>
  </si>
  <si>
    <t>Khu dân cư thôn Rào Trường</t>
  </si>
  <si>
    <t>Xây dựng cơ sở hạ tầng khu dân cư thôn Huỳnh Thượng</t>
  </si>
  <si>
    <t>Xây dựng cơ sở hạ tầng khu dân cư thôn Huỳnh Xá Hạ (KV1)</t>
  </si>
  <si>
    <t>Xây dựng cơ sở hạ tầng khu dân cư thôn Lê Xá (KV1)</t>
  </si>
  <si>
    <t>Xây dựng cơ sở hạ tầng khu dân cư thôn Nam Sơn (KV1)</t>
  </si>
  <si>
    <t>Xây dựng cơ sở hạ tầng khu dân cư thôn Tiên An</t>
  </si>
  <si>
    <t>Chuyển mục đích đất nông nghiệp xen kẽ trong các khu dân cư sang đất ở trên địa bàn xã Vĩnh Sơn</t>
  </si>
  <si>
    <t>Xây dựng cơ sở hạ tầng khu dân cư thôn Minh Phước (KV1+2), đấu giá khu đất trường Mầm Non Minh Phước</t>
  </si>
  <si>
    <t>Xây dựng cơ sở hạ tầng khu dân cư thôn Phan Hiền (KV2)</t>
  </si>
  <si>
    <t>Xây dựng cơ sở hạ tầng khu dân cư thôn Tân Trại 1, xã Vĩnh Giang</t>
  </si>
  <si>
    <t>Khu dân cư thôn Tùng Luật</t>
  </si>
  <si>
    <t>Khu dân cư Tân Trại 2</t>
  </si>
  <si>
    <t xml:space="preserve">Khu dân cư Tân An, Di Loan </t>
  </si>
  <si>
    <t>Xây dựng cơ sở hạ tầng khu dân cư thôn Cổ Mỹ, xã Vĩnh Giang</t>
  </si>
  <si>
    <t>Chuyển mục đích đất nông nghiệp xen kẽ trong các khu dân cư sang đất ở trên địa bàn xã Vĩnh Giang</t>
  </si>
  <si>
    <t>Khu dân cư Tân Mỹ, Cổ Mỹ</t>
  </si>
  <si>
    <t>Khu dân cư bản 1</t>
  </si>
  <si>
    <t>Xã Vĩnh Hòa, xã Hiền Thành</t>
  </si>
  <si>
    <t>Khu dân cư Khu phố Hữu Nghị (GĐ1)</t>
  </si>
  <si>
    <t>QH đất ở (Đất Trạm y tế cũ)</t>
  </si>
  <si>
    <t>QH khu tái định cư</t>
  </si>
  <si>
    <t>Quy hoạch khu vực đấu giá QSD đất xã Tân Hợp</t>
  </si>
  <si>
    <t>QH khu dân cư (khu đất Công ty CPNS Tân Lâm bàn giao)</t>
  </si>
  <si>
    <t>QH hạ tầng dân cư (khu đất trường mầm non Tân Vïnh)</t>
  </si>
  <si>
    <t>QH hạ tầng dân cư (khu đất trường tiểu học Hòa Thành)</t>
  </si>
  <si>
    <t>QH khu dân cư</t>
  </si>
  <si>
    <t>QH khu TĐC Lao Bảo -Tân Thành</t>
  </si>
  <si>
    <t>QH phát triển dân cư (thôn Tân Xuyên, Quyết Tâm, Lương Lễ)</t>
  </si>
  <si>
    <t>QH Đất ở  bên đường xã tân  liên</t>
  </si>
  <si>
    <t>QH đất ở thôn Long Hợp</t>
  </si>
  <si>
    <t>Quy hoạch đất khu dân cư thôn Tân Sơn</t>
  </si>
  <si>
    <t>Quy hoạch đất khu dân cư thôn Tân Thuận</t>
  </si>
  <si>
    <t xml:space="preserve">Chuyển mục đích các lô đất nông nghiệp xen kẹt dọc QL 9 và các thửa đất khác sang đất ONT </t>
  </si>
  <si>
    <t xml:space="preserve">Quy hoạch khu dân cư </t>
  </si>
  <si>
    <t>Khu TĐC thôn Cuôi, Tri (Cha lỳ cũ)</t>
  </si>
  <si>
    <t xml:space="preserve">Khu tái định cư </t>
  </si>
  <si>
    <t>Di dân tái định cư Tà Rùng</t>
  </si>
  <si>
    <t>QH khu dân cư tập trung Tân Long (tổng diện tích cả khu 20 ha)</t>
  </si>
  <si>
    <t>QH phát triển dân cư (thôn Cổ Thành)</t>
  </si>
  <si>
    <t>Giao đất ở, chuyển mục đích sử dụng đất của hộ gia đình cá nhân</t>
  </si>
  <si>
    <t>Quy hoạch đất ở khu dân cư  2 bên đường QL9 (4,13ha)</t>
  </si>
  <si>
    <t>Xã HướngTân</t>
  </si>
  <si>
    <t>xa Tân Hợp</t>
  </si>
  <si>
    <t>QH khu đất trên đường Hùng Vương nối dài thị trấn Khe Sanh</t>
  </si>
  <si>
    <t>QH khu đất trên đường đường Đào Duy Từ</t>
  </si>
  <si>
    <t xml:space="preserve">Đấu giá công viên văn hóa trung tâm thị trấn </t>
  </si>
  <si>
    <t>Hỗ trợ đất ở cho các đối tượng theo Quyết định số 2085/QĐ-TTg ngày 31/10/2016</t>
  </si>
  <si>
    <t>QH xây dựng CSHT các xã có tỷ lệ hộ nghèo cao vùng DTTS và miền núi tỉnh Quảng trị (GDDI)</t>
  </si>
  <si>
    <t>QH phát triển dân cư khu phía tây nhà máy Super Horse</t>
  </si>
  <si>
    <t>Khu đất tại Khòm Tây chín nằm trên trục đường ra bãi rác về phía Bắc đường Lê Hồng Phong</t>
  </si>
  <si>
    <t>Khu đất tại Khóm Ka Typs nằm dọc theo 2 tuyến đường Hoàng Hoa Thám và đường Tỗ Hữu nối với đường vành đai dọc sông Sê Pôn</t>
  </si>
  <si>
    <t>Mở rộng khu dân cư phía tây đảo Cồn Cỏ</t>
  </si>
  <si>
    <t>Xây dựng khu dân cư phía đông đảo Cồn Cỏ</t>
  </si>
  <si>
    <t>Giao đất ở (đất do xã quản lý, không phải bồi thường, GPMB)</t>
  </si>
  <si>
    <t>Quy hoạch khu dân cư thôn Minh Chính</t>
  </si>
  <si>
    <t>Quy hoạch khu dân cư thôn An Trung</t>
  </si>
  <si>
    <t>Quy hoạch khu dân cư thôn Sơn Thanh</t>
  </si>
  <si>
    <t>Quy hoạch khu dân cư thôn Mai Lộc 1</t>
  </si>
  <si>
    <t>Quy hoạch khu dân cư thôn Mai Trung</t>
  </si>
  <si>
    <t>Quy hoạch khu dân cư thôn Đoàn Kết</t>
  </si>
  <si>
    <t>Quy hoạch khu dân cư thôn Mai Đàn</t>
  </si>
  <si>
    <t>Chỉnh trang khép kín khu dân cư toàn xã</t>
  </si>
  <si>
    <t>Khu dân cư Mai Lộc 2</t>
  </si>
  <si>
    <t>Khu dân cư Đốc Kỉnh</t>
  </si>
  <si>
    <t>Chuyển mục đích sử dụng đất từ đất nông nghiệp, đất vườn ao liền kề sang đất ở toàn xã</t>
  </si>
  <si>
    <t>Kết cấu hạ tầng khu dân cư phía Bắc cầu Cam Hiếu</t>
  </si>
  <si>
    <t>Xây dựng cơ sở hạ tầng khu dân cư thôn Nam Hiếu, xã Cam Hiếu, huyện Cam Lộ</t>
  </si>
  <si>
    <t>Khu Dân cư hồ Lo Gạch, thôn Nam Hiếu</t>
  </si>
  <si>
    <t xml:space="preserve">Khu TĐC Tân Trúc, thôn Nam Hiếu </t>
  </si>
  <si>
    <t>Khu dân cư, TĐC cao tốc (Giai đoạn 2)</t>
  </si>
  <si>
    <t>Đất ở Khu dân cư Trạng cây dưới (phía Bắc đường 9)</t>
  </si>
  <si>
    <t xml:space="preserve">Quy hoạch dân cư phía Tây đường 9D </t>
  </si>
  <si>
    <t>Giao đất không thông qua đấu giá toàn xã</t>
  </si>
  <si>
    <t>Chuyển mục đích sang đất ở toàn xã</t>
  </si>
  <si>
    <t>Xây dựng khu dân cư thôn Định Xá</t>
  </si>
  <si>
    <t>Quy hoạch đất ở từ cầu Rộc đến đập Cống</t>
  </si>
  <si>
    <t>Quy hoạch đất ở đồng Đất Trắng</t>
  </si>
  <si>
    <t>Khu dân cư thôn Quật Xá</t>
  </si>
  <si>
    <t>Quy hoạch đất ở vùng từ Khe Lau đến Khe Điếu</t>
  </si>
  <si>
    <t>Chuyển mục đích từ đất sinh hoạt cộng đồng sang đất ở</t>
  </si>
  <si>
    <t xml:space="preserve">Chuyển mục đích từ đất giáo dục sang đất ở </t>
  </si>
  <si>
    <t>Khu dân cư thôn Hoàn Cát</t>
  </si>
  <si>
    <t>Khu dân cư thôn Thượng Nghĩa</t>
  </si>
  <si>
    <t>Khu dân cư thôn Nghĩa Phong</t>
  </si>
  <si>
    <t>Khu dân cư thôn Định Sơn</t>
  </si>
  <si>
    <t>Khu dân cư thôn Cu Hoan</t>
  </si>
  <si>
    <t>Giao đất ở thôn Bảng Sơn 3</t>
  </si>
  <si>
    <t>Giao đất ở thôn Bảng Sơn (Tân Sơn cũ)</t>
  </si>
  <si>
    <t>Phân lô khu dân cư phục vụ đấu giá (Trường mầm non Măng non)</t>
  </si>
  <si>
    <t>Khu dân cư An Phước</t>
  </si>
  <si>
    <t>Giao đất ở khu vực Mỹ Tường</t>
  </si>
  <si>
    <t>Đấu giá khu vực Phan Xá Phường</t>
  </si>
  <si>
    <t>Quy hoạch đất ở và đấu giá quyền sử dụng đất thôn Phan Xá Phường</t>
  </si>
  <si>
    <t>Khu dân cư thôn Tân Phú</t>
  </si>
  <si>
    <t>Khu dân cư thôn Cam Phú</t>
  </si>
  <si>
    <t>Giao đất ở và các công trình phụ trợ vùng Ruộng Mại</t>
  </si>
  <si>
    <t>CMĐ, giao đất ở thôn Tân  Định</t>
  </si>
  <si>
    <t>Khu  dân cư Cam Vũ 3</t>
  </si>
  <si>
    <t>Khu dân cư Cam Vũ 2</t>
  </si>
  <si>
    <t>Khu dân cư Tam Hiệp</t>
  </si>
  <si>
    <t>Giao đất vùng Rẫy Dương thôn Lâm Lang 3</t>
  </si>
  <si>
    <t>Giao đất ở Cam Vũ</t>
  </si>
  <si>
    <t>Khu dân cư thôn Ba Thung (gần Ủy ban Xã)</t>
  </si>
  <si>
    <t>Khu dân cư Đâu Bình</t>
  </si>
  <si>
    <t>Khu dân cư Tân Hiệp (Dọc đường Tân Hiệp - Đâu Bình)</t>
  </si>
  <si>
    <t>Khu dân cư thôn Đâu Bình, Tân Quang (dọc hai bên đường Cam Lộ - Gio Linh)</t>
  </si>
  <si>
    <t>Khu dân cư thôn Bình Mỹ (Xuân Mỹ cũ)</t>
  </si>
  <si>
    <t>KDC An Mỹ (Phía Nam TDTT)</t>
  </si>
  <si>
    <t>Chỉnh trang khép kín khu dân cư</t>
  </si>
  <si>
    <t>Xây dựng khu dân cư bệnh viện 268</t>
  </si>
  <si>
    <t>Khu dân cư thôn Cam Lộ</t>
  </si>
  <si>
    <t>Xây dựng CSHT khu dân cư phía Bắc cầu Sông Hiếu (giai đoạn 2)</t>
  </si>
  <si>
    <t>Khu dân cư đầu cầu Sông Hiếu</t>
  </si>
  <si>
    <t>Xây dựng cơ sở hạ tầng khu dân cư phía Tây đường Thanh Niên</t>
  </si>
  <si>
    <t>Khu dân cư đội 3 thôn Kim Đâu</t>
  </si>
  <si>
    <t>Khu dân cư hai bên đường 2 đi hồ Trúc Kinh</t>
  </si>
  <si>
    <t>Toàn xã Cam Hiếu</t>
  </si>
  <si>
    <t>Thôn Thượng Nghĩa, xã Cam Nghĩa</t>
  </si>
  <si>
    <t>Thôn Nghĩa Phong, xã Cam Nghĩa</t>
  </si>
  <si>
    <t>Thôn Định Sơn, xã Cam Nghĩa</t>
  </si>
  <si>
    <t>Thôn Cu Hoan, xã Cam Nghĩa</t>
  </si>
  <si>
    <t>Xây dựng khu tái định cư thôn A Đăng</t>
  </si>
  <si>
    <t>Xây dựng khu tái định cư thôn A Liêng</t>
  </si>
  <si>
    <t>San tạo mặt bằng đấu giá QSD đất hai bên tuyến đường liên xã Đakrông - Mò Ó - Triệu Nguyên - Ba Lòng</t>
  </si>
  <si>
    <t>Xây dựng khu định canh định cư thôn Ba Bảy</t>
  </si>
  <si>
    <t>Húc Nghì</t>
  </si>
  <si>
    <t>Khu dân cư T4 (giai đoạn 2)</t>
  </si>
  <si>
    <t>Thị trấn KrôngKlang</t>
  </si>
  <si>
    <t>Quy hoạch đất ở mới</t>
  </si>
  <si>
    <t>Quy hoạch đất ở khu vực thôn Linh An</t>
  </si>
  <si>
    <t>Quy hoạch đất ở mới (các thôn còn lại)</t>
  </si>
  <si>
    <t>Đất tự giản trong các KDC hiện có xã Triệu Ái</t>
  </si>
  <si>
    <t>Đất tự giản trong các KDC hiện có xã Triệu An</t>
  </si>
  <si>
    <t>Đất tự giản trong các KDC hiện có xã Triệu Đại</t>
  </si>
  <si>
    <t>Đất tự giản trong các KDC hiện có xã Triệu Độ</t>
  </si>
  <si>
    <t>Đất tự giản trong các KDC hiện có xã Triệu Giang</t>
  </si>
  <si>
    <t>Đất tự giản trong các KDC hiện có xã Triệu Hòa</t>
  </si>
  <si>
    <t>Đất tự giản trong các KDC hiện có xã Triệu Lăng</t>
  </si>
  <si>
    <t>Đất tự giản trong các KDC hiện có xã Triệu Long</t>
  </si>
  <si>
    <t>Đất tự giản trong các KDC hiện có xã Triệu Phước</t>
  </si>
  <si>
    <t>Đất tự giản trong các KDC hiện có xã Triệu Sơn</t>
  </si>
  <si>
    <t>Đất tự giản trong các KDC hiện có xã Triệu Tài</t>
  </si>
  <si>
    <t>Đất tự giản trong các KDC hiện có xã Triệu Thành</t>
  </si>
  <si>
    <t>Đất tự giản trong các KDC hiện có xã Triệu Thuận</t>
  </si>
  <si>
    <t>Đất tự giản trong các KDC hiện có xã Triệu Thượng</t>
  </si>
  <si>
    <t>Đất tự giản trong các KDC hiện có xã Triệu Trạch</t>
  </si>
  <si>
    <t>Đất tự giản trong các KDC hiện có xã Triệu Trung</t>
  </si>
  <si>
    <t xml:space="preserve">Đất tự giản trong các KDC hiện có xã Triệu Vân </t>
  </si>
  <si>
    <t>Quy hoạch đất ở (Dự án Khu đô thị và quần thể sinh thái, nghỉ dưỡng, sân golf tại xã Triệu An, Triệu Vân huyện Triệu Phong)</t>
  </si>
  <si>
    <t>Khu dân cư thôn Lệ Xuyên</t>
  </si>
  <si>
    <t>Khu dân cư Ái Tử</t>
  </si>
  <si>
    <t>Khu đô thị Nam Sông Vĩnh Phước</t>
  </si>
  <si>
    <t xml:space="preserve">Triệu Vân </t>
  </si>
  <si>
    <t>Triệu Vân, 
Triệu An</t>
  </si>
  <si>
    <t>Đất tự giản trong các KDC hiện có xã TT Ái Tử</t>
  </si>
  <si>
    <t>Bố trí tái định cư cho 22 hộ dân xã Linh Hải (TĐC hồ Trúc Kinh)</t>
  </si>
  <si>
    <t>Đấu giá trường mầm non thôn Tân Minh</t>
  </si>
  <si>
    <t xml:space="preserve">Đấu giá các trường mầm non </t>
  </si>
  <si>
    <t>QH phát triển điểm dân cư tại các thôn</t>
  </si>
  <si>
    <t>QH đất ở mới thôn Thủy Khê</t>
  </si>
  <si>
    <t xml:space="preserve">QH đất ở mới thôn Cẩm Phổ </t>
  </si>
  <si>
    <t xml:space="preserve">QH đất ở mới thôn An Mỹ </t>
  </si>
  <si>
    <t>QH đất ở mới thôn Nhĩ Thượng</t>
  </si>
  <si>
    <t>QH đất ở mới thôn Phước Thị</t>
  </si>
  <si>
    <t xml:space="preserve">Phát triển điểm dân cư Gio Châu </t>
  </si>
  <si>
    <t>Phát triển điểm dân cư Hải Thái (thôn Hải An, Hải Hòa, An Phú, Trường Trị,Trường Thọ)</t>
  </si>
  <si>
    <t>Phát triển điểm dân cư xã Gio Hải</t>
  </si>
  <si>
    <t>Phát triển điểm dân cư xã Gio Sơn</t>
  </si>
  <si>
    <t xml:space="preserve">Phát triển điểm dân cư thôn Vinh Quang Thượng </t>
  </si>
  <si>
    <t>Phát triển điểm dân cư Võ Xá</t>
  </si>
  <si>
    <t>Phát triển điểm dân cư xã Linh Thượng</t>
  </si>
  <si>
    <t xml:space="preserve">Phát triển điểm dân cư thôn An Nha, Bình Sơn, An Hướng, Hảo Sơn </t>
  </si>
  <si>
    <t>Đấu giá trường mầm non thôn Lan Đình</t>
  </si>
  <si>
    <t>Đấu giá trường tiểu học Lễ Môn</t>
  </si>
  <si>
    <t>Phát triển điểm dân cư thôn Hà Thanh, Hà Thượng, Hà Trung</t>
  </si>
  <si>
    <t>Đấu giá trường mầm non Gio Hải (thôn 4, Diên Hà, Nhĩ Trung)</t>
  </si>
  <si>
    <t>Đấu giá trường TH&amp;THCS Gio Hải số 1</t>
  </si>
  <si>
    <t xml:space="preserve">Phát triển điểm dân cư </t>
  </si>
  <si>
    <t>QH khu nhà ở thương mại, tổng diện tích là 6,80 ha, trong đó diện tích đất ở là 4 ha</t>
  </si>
  <si>
    <t>QH đất ở tại một số tuyến đường thuộc thôn Nhĩ Trung, Nhĩ Hạ, Tân Hải, Thôn 6, Thôn 5, Thôn 4</t>
  </si>
  <si>
    <t>QH đất ở dọc tuyến đường ven biển</t>
  </si>
  <si>
    <t>QH đất ở dọc tuyến đường quốc phòng</t>
  </si>
  <si>
    <t>QH đất ở dọc tuyến đường Gio Hải - Gio Mỹ</t>
  </si>
  <si>
    <t>Đấu giá đất ở</t>
  </si>
  <si>
    <t>Khu tái định cư và quy hoạch đất ở đường 73 Đông, đường 75 Đông, đường liên xã Tân Minh - Lâm Xuân, đường Mai Xá - Lâm Xuân</t>
  </si>
  <si>
    <t>Phát triển các điểm dân cư tại các thôn (Lại An, Phước Thị, Cẩm phổ, An Mỹ)</t>
  </si>
  <si>
    <t xml:space="preserve">Phát triển điểm dân cư các thôn </t>
  </si>
  <si>
    <t>Đấu giá đất ở Vinh Quang Thượng</t>
  </si>
  <si>
    <t>Đấu giá đất ở Tân Kỳ</t>
  </si>
  <si>
    <t xml:space="preserve">QH đấu giá đất tại thôn Trúc Lâm </t>
  </si>
  <si>
    <t>QH đấu giá đất tại thôn Vinh Quang Thượng</t>
  </si>
  <si>
    <t>QH khu tái định cư cho các hộ dân bị ảnh hưởng bởi các Dự án</t>
  </si>
  <si>
    <t>Đấu giá trường Mầm non (thôn Tân Xuân, Hoàng Hà)</t>
  </si>
  <si>
    <t xml:space="preserve">Đấu giá trụ sở UBND xã </t>
  </si>
  <si>
    <t>Đấu giá trường THCS và TH</t>
  </si>
  <si>
    <t>Đấu giá trường mầm non Gio Việt (thôn Xuân Tiến, Xuân Lộc, Tân Xuân, Hoàng Hà, Xuân Ngọc)</t>
  </si>
  <si>
    <t>Đấu giá đất ở thôn Tân Xuân</t>
  </si>
  <si>
    <t>Phát triển các điểm dân cư</t>
  </si>
  <si>
    <t>Đấu giá trường mầm non thôn Đồng Dôn</t>
  </si>
  <si>
    <t>QH đấu giá đất tại các thôn (Xuân Mỵ, Bách Lộc, Cao Xá, Xuân Hòa,. Xuân Long)</t>
  </si>
  <si>
    <t>Đấu giá trường mầm non (thôn An Đồng, Kinh Thị, Kinh tế mới)</t>
  </si>
  <si>
    <t>Phát triển điểm dân cư các thôn (Võ xá, Bến Hải, Kinh Môn, An Đồng)</t>
  </si>
  <si>
    <t>Đấu giá trụ sở UBND xã Gio Hòa cũ</t>
  </si>
  <si>
    <t>Đấu giá trụ sở UBND xã Gio Sơn cũ</t>
  </si>
  <si>
    <t>Đấu giá trạm ý tế Gio Hòa cũ</t>
  </si>
  <si>
    <t>Đấu giá trung tâm HTCĐ 5 thôn Gio Hòa cũ</t>
  </si>
  <si>
    <t>Đấu giá trường mầm non</t>
  </si>
  <si>
    <t>Phát triển các điểm dân cư tại các thôn (An Khê, Đại Đồng Nhất, Trí Tiến, Phúc Ốc)</t>
  </si>
  <si>
    <t>Phát triển các điểm dân cư tại các thôn (Đông Hải, Vĩnh Tân, Xuân Thượng, Thiện Thành)</t>
  </si>
  <si>
    <t>Phát triển các điểm dân cư tại các thôn (Bến Hà, Đồng Dôn)</t>
  </si>
  <si>
    <t>Phát triển các điểm dân cư tại các thôn (Bắc Sơn, Nam Sơn, Cang Gián)</t>
  </si>
  <si>
    <t>QH khu đấu giá phía Đông của Tuyến đường ven biển</t>
  </si>
  <si>
    <t>QH khu đấu giá phía Đông của Tuyến đường ven biển và phía Nam của đường ra xóm biển thôn thủy Bạn</t>
  </si>
  <si>
    <t>QH khu giao đất ở mới phía nam đường An Mỹ đi Hà Lợi</t>
  </si>
  <si>
    <t>QH khu TĐC Bắc đường 76 Đông (tổng diện tích toàn khu là 19,41 ha, trong đó đất ở là 6,31 ha)</t>
  </si>
  <si>
    <t xml:space="preserve">QH khu TĐC Nam đường đôi Cang Gián (tổng diện tích toàn khu là 48,87 ha, trong đó đất ở là 24,33 ha) </t>
  </si>
  <si>
    <t>QH khu đất ở các thôn</t>
  </si>
  <si>
    <t>Đấu giá quyền sử dụng đất lấy từ đất cao su do Công ty TNHH MTV Cao su Quảng Trị bàn giao cho xã</t>
  </si>
  <si>
    <t>QH điểm dân cư Gio Bình cũ, Xuân Tiến</t>
  </si>
  <si>
    <t>QH điểm dân cư Xuân Tiến</t>
  </si>
  <si>
    <t>QH điểm dân cư thôn Long Hải</t>
  </si>
  <si>
    <t>QH điểm dân cư thôn Bình Minh</t>
  </si>
  <si>
    <t>QH điểm dân cư thôn Lê Môn</t>
  </si>
  <si>
    <t>QH điểm dân cư thôn Gia Môn và Lan Đình</t>
  </si>
  <si>
    <t>QH đấu giá thôn An Phú</t>
  </si>
  <si>
    <t>QH đất ở</t>
  </si>
  <si>
    <t>QH đấu giá đất nhà văn hóa xóm cồn cũ xã Vĩnh Trường</t>
  </si>
  <si>
    <t>QH đất ở thôn Đồng Dôn</t>
  </si>
  <si>
    <t>QH các khu dân cư dọc đường ven biển kết nối hành lang kinh tế Đông Tây</t>
  </si>
  <si>
    <t xml:space="preserve">Linh Trường </t>
  </si>
  <si>
    <t xml:space="preserve">Trung Hải </t>
  </si>
  <si>
    <t>Giao đất, chuyển mục đích sử dụng đất sang đất ONT</t>
  </si>
  <si>
    <t>Chuyển mục đích đất vườn sang ONT của hộ gia đình cá nhân</t>
  </si>
  <si>
    <t>Chuyển mục đích sử dụng đất sang đất ODT</t>
  </si>
  <si>
    <t>Chuyển mục đích sử dụng đất của các hộ gia đình, cá nhân</t>
  </si>
  <si>
    <t>Khu đô thị sinh thái Nam sông Hiếu (tổng diện tích là 28,07 ha, trong đó có 10,86 ha là đất ở)</t>
  </si>
  <si>
    <t>Xây dựng cơ sở hạ tầng khu vực Đông Hiếu (khu đất còn lại của KĐT Đông Thành Cổ)</t>
  </si>
  <si>
    <t>Xây dựng CSHT khu dân cư phía Tây đường Khóa Bảo (giai đoạn 3)</t>
  </si>
  <si>
    <t>Xây dựng CSHT khu dân cư phía Tây đường Khóa Bảo (giai đoạn 4)</t>
  </si>
  <si>
    <t>Khu dân cư Đồng Soi (giai đoạn 2)</t>
  </si>
  <si>
    <t>Chuyển đất quốc phòng (sư đoàn 968) sang đất ở</t>
  </si>
  <si>
    <t>Quy hoạch các khu ở nhỏ lẻ</t>
  </si>
  <si>
    <t>Quy hoạch khu đô thị hawee Park Land Đông Hà</t>
  </si>
  <si>
    <t>Khu đô thị mới Phường 2 (nằm trong khu đô thị phía Đông thành phố Đông Hà)</t>
  </si>
  <si>
    <t>Xây dựng CSHT khu dân cư Lê Thánh Tông - Trường Chinh</t>
  </si>
  <si>
    <t>Khu đô thị sinh thái Nam Đông Hà (Tổng diện tích là 105 ha, trong đó đất ở là 35 ha)</t>
  </si>
  <si>
    <t>Khu đô thị thương mại – dịch vụ Nam Đông Hà</t>
  </si>
  <si>
    <t>Khu dân cư hai bên đường Phạm Hồng Thái (Tổng diện tích KDC là 17 ha, trong đó đất ở là 10 ha; năm 2021 xây dựng 3,50 ha)</t>
  </si>
  <si>
    <t>Quy hoạch KDC phía Đông đường Lê Lợi (Tổng diện tíchKDC  là 14 ha, trong đó đất ở là 10 ha; năm 2021 xây dựng 2,50 ha).</t>
  </si>
  <si>
    <t>QH đất ở KV bộ đội biên phòng phường Đông Lương</t>
  </si>
  <si>
    <t>Khu DC 2 bên đường Hàn Thuyên (năm 2021 xây dựng 3,8 ha, năm 2022 thực hiện GĐ 3 khoảng 3,52 ha)</t>
  </si>
  <si>
    <t>Phường Đông Lương, Đông Lễ</t>
  </si>
  <si>
    <t>Quy hoạch đất trụ sở cơ quan (KĐT Bắc sông Hiếu giai đoạn 1)</t>
  </si>
  <si>
    <t>Quy hoạch đất trụ sở cơ quan (KĐT Bắc sông Hiếu giai đoạn 2)</t>
  </si>
  <si>
    <t>Quy hoạch trụ sở làm việc của Chi cục Kiểm lâm tỉnh Quảng Trị (ô CC2 thuộc KĐT Nam Đông Hà giai đoạn 3)</t>
  </si>
  <si>
    <t>Quy hoạch trụ sở Sở Y tế tỉnh Quảng Trị</t>
  </si>
  <si>
    <t>Quy hoạch trụ sở Hội văn học nghệ thuật tỉnh Quảng Trị</t>
  </si>
  <si>
    <t xml:space="preserve">Quy hoạch khu hành chính tỉnh </t>
  </si>
  <si>
    <t>Quy hoạch khu đô thị Võ Văn Kiệt - Đất thương mại dịch vụ</t>
  </si>
  <si>
    <t>Quy hoạch khu đô thị Võ Văn Kiệt - Cây xanh</t>
  </si>
  <si>
    <t>Quy hoạch khu đô thị Võ Văn Kiệt - Hạ tầng giao thông</t>
  </si>
  <si>
    <t>Quy hoạch khu đô thị Võ Văn Kiệt - Đất trụ sở cơ quan</t>
  </si>
  <si>
    <t>Quy hoạch khu đô thị Võ Văn Kiệt - Trạm y tế phường 3</t>
  </si>
  <si>
    <t>Quy hoạch khu vực Vùng Hà - TT thương mại Bắc Thành Cổ</t>
  </si>
  <si>
    <t xml:space="preserve">Quy hoạch khu vực Vùng Hà - Bãi đỗ xe </t>
  </si>
  <si>
    <t>Quy hoạch khu vực Vùng Hà - Cây xanh</t>
  </si>
  <si>
    <t>Quy hoạch khu vực Vùng Hà - Di tích</t>
  </si>
  <si>
    <t>Quy hoạch khu vực Vùng Hà - Đất hạ tầng giao thông</t>
  </si>
  <si>
    <t>QH khu đô thị Võ Thị Sáu (giai đoạn 3) - Đất công cộng</t>
  </si>
  <si>
    <t>QH khu đô thị Võ Thị Sáu (giai đoạn 3) -  Đất thương mại dịch vụ</t>
  </si>
  <si>
    <t>QH khu đô thị Võ Thị Sáu (giai đoạn 3) - Đất cây xanh</t>
  </si>
  <si>
    <t>QH khu đô thị Võ Thị Sáu (giai đoạn 3) - Đất hạ tầng</t>
  </si>
  <si>
    <t>QH khu đô thị Võ Thị Sáu (giai đoạn 2) -  Đất thương mại - dịch vụ</t>
  </si>
  <si>
    <t>QH khu đô thị Võ Thị Sáu (giai đoạn 2) - Đất cây xanh</t>
  </si>
  <si>
    <t>QH khu đô thị Võ Thị Sáu (giai đoạn 2) - Đất hạ tầng</t>
  </si>
  <si>
    <t>QH Sân TT và KDC phía sau UBND phường 1 - Đất giao thông</t>
  </si>
  <si>
    <t>QH khu dân cư Bàu De - Đất hạ tầng</t>
  </si>
  <si>
    <t>QH khu dịch vụ Bàu De - Đầu tư mở rộng nhà kho chứa lúa gạo (Hộ kinh doanh Thủy Hồng)</t>
  </si>
  <si>
    <t>QH khu dịch vụ Bàu De - Đất hạ tầng</t>
  </si>
  <si>
    <t>Thu hồi, chuyển mục đích (Hoán đổi đất công ty CP Đầu tư Sài Gòn với UBND thị xã Quảng Trị)</t>
  </si>
  <si>
    <t>5.2.2</t>
  </si>
  <si>
    <t>3.2.6</t>
  </si>
  <si>
    <t>1.2.15</t>
  </si>
  <si>
    <t>4.2.3</t>
  </si>
  <si>
    <t>QH khu dịch vụ Bàu De - Khu thương mại dịch vụ</t>
  </si>
  <si>
    <t>1.2.16</t>
  </si>
  <si>
    <t>1.2.17</t>
  </si>
  <si>
    <t>1.2.18</t>
  </si>
  <si>
    <t>1.2.19</t>
  </si>
  <si>
    <t>1.2.20</t>
  </si>
  <si>
    <t>1.2.21</t>
  </si>
  <si>
    <t>1.2.22</t>
  </si>
  <si>
    <t>QH Trụ sở Toà án huyện Gio Linh</t>
  </si>
  <si>
    <t>MR UBND xã</t>
  </si>
  <si>
    <t>QH trụ sở UBND xã 1</t>
  </si>
  <si>
    <t>QH trụ sở UBND xã 2</t>
  </si>
  <si>
    <t>QH trụ sở quân sự xã</t>
  </si>
  <si>
    <t>Xây dựng trụ sở xã Hướng Hiệp</t>
  </si>
  <si>
    <t>Trụ sở làm việc Ban quản lý khu bảo tồn biển đảo</t>
  </si>
  <si>
    <t>Nhà điều hành đại diện cảng vụ Quảng Trị tại đảo Cồn Cỏ</t>
  </si>
  <si>
    <t>Quy hoạch đất trụ sở các cơ quan nhà nước</t>
  </si>
  <si>
    <t>Mỡ rộng trụ sở điện lực Vĩnh Linh</t>
  </si>
  <si>
    <t>Trụ sở làm việc và kho lưu trử Chi nhánh Văn phòng ĐK QSD đất huyện Vĩnh Linh</t>
  </si>
  <si>
    <t>Xây dựng trạm quan trắc môi trường tự động</t>
  </si>
  <si>
    <t>MR trung tâm học tập cộng đồng thôn Hà Trung</t>
  </si>
  <si>
    <t>QH trung tâm học tập cộng đồng thôn Hà Thanh</t>
  </si>
  <si>
    <t>QH trung tâm học tập cộng đồng thôn Hà Thượng</t>
  </si>
  <si>
    <t>QH trung tâm học tập cộng đồng xã</t>
  </si>
  <si>
    <t>QH, MR Nhà  văn hóa thôn Đại Đồng Nhất</t>
  </si>
  <si>
    <t>QH, MR Nhà  văn hóa thôn Trí Nhất</t>
  </si>
  <si>
    <t>QH Hội trường thôn Bến Hải</t>
  </si>
  <si>
    <t>Chuyển đổi trường học Sông Ngân sang nhà SHCĐ</t>
  </si>
  <si>
    <t>QH trung tâm học tập cộng đồng thôn Xuân Tiến</t>
  </si>
  <si>
    <t>QH trung tâm học tập cộng đồng thôn Long Hải</t>
  </si>
  <si>
    <t>QH trung tâm học tập cộng đồng thôn Bình Minh</t>
  </si>
  <si>
    <t>QH trung tâm học tập cộng đồng thôn Gia Môn</t>
  </si>
  <si>
    <t>QH trung tâm học tập cộng đồng thôn Bến Tắt</t>
  </si>
  <si>
    <t>Xây dựng hội trường thôn Mỹ Tường</t>
  </si>
  <si>
    <t>Xây dựng trung tâm văn hóa học tập cộng đồng Phan Xá Phường</t>
  </si>
  <si>
    <t>Đất XD nhà tránh lũ khóm Ka Túp</t>
  </si>
  <si>
    <t xml:space="preserve">QH nhà SHCĐ thôn Đồng Tâm </t>
  </si>
  <si>
    <t>Nhà SHCĐ thôn Xa Rô</t>
  </si>
  <si>
    <t>Nhà SHCĐ thôn Xa Tuông</t>
  </si>
  <si>
    <t>Nhà SHCĐ thôn Ho Le</t>
  </si>
  <si>
    <t>Nhà SHCĐ thôn Tà Núc</t>
  </si>
  <si>
    <t>Nhà sinh hoạt cộng đồng</t>
  </si>
  <si>
    <t>MR nhà SHCĐ thôn Tri</t>
  </si>
  <si>
    <t>Nhà SHCĐ thôn Tà Rụi</t>
  </si>
  <si>
    <t>Xây dựng mới nhà SHCĐ các thôn: Hướng Choa, Doa Củ, Hướng Hải</t>
  </si>
  <si>
    <t>Nhà sinh hoạt công đồng thôn Ba Viêng</t>
  </si>
  <si>
    <t>Nhà SHCĐ thôn C7 (xây mới)</t>
  </si>
  <si>
    <t>Nhà SHCĐ thôn Tân Tài</t>
  </si>
  <si>
    <t>QH nhà sinh hoạt văn hóa cộng đồng thôn Hà Lệt</t>
  </si>
  <si>
    <t>Ho Le-Xã  Húc</t>
  </si>
  <si>
    <t>Xã  Húc</t>
  </si>
  <si>
    <t>thôn Hoong mới, Hướng Linh</t>
  </si>
  <si>
    <t xml:space="preserve"> xã Tân Lập</t>
  </si>
  <si>
    <t>Quy hoạch cây xanh,công cộng KDC phố Tây Trì</t>
  </si>
  <si>
    <t>Quy hoạch công viên mini Phường 2, thành phố Đông Hà</t>
  </si>
  <si>
    <t>Quy hoạch đất cây xanh, mặt nước thuộc Khu đô thị Nam sông Hiếu</t>
  </si>
  <si>
    <t>Quy hoạch đất cây xanh, mặt nước thuộc Khu đô thị phía Đông đường Thành Cổ</t>
  </si>
  <si>
    <t>Quy hoạch đất cây xanh thuộc KDC đường Khóa Bảo-Thành Cổ</t>
  </si>
  <si>
    <t>Quy hoạch Lâm viên Cọ Dầu - Trung Chỉ (Tổng diện tích 100 ha, trong đó đất công viên, cây xanh, khu vui chơi, giải trí là 11,66 ha)</t>
  </si>
  <si>
    <t>Quy hoạch cây xanh, công cộng KDC dọc 2 bên đường Hàn Thuyên</t>
  </si>
  <si>
    <t>Quy hoạch cây xanh, công cộng KDC 2 bên đường Tuệ Tĩnh</t>
  </si>
  <si>
    <t>Quy hoạch cây xanh, công cộng KĐT sông Hiếu, giai đoạn 2</t>
  </si>
  <si>
    <t>Quy hoạch cây xanh, công cộng, dự trữ KĐT sông Hiếu, giai đoạn 1</t>
  </si>
  <si>
    <t>Quy hoạch cây xanh KDC khu phố 3</t>
  </si>
  <si>
    <t>Quy hoạch công viên cây xanh, công cộng KDC hai bên đường Phạm Hồng Thái</t>
  </si>
  <si>
    <t>1.32</t>
  </si>
  <si>
    <t>1.33</t>
  </si>
  <si>
    <t>1.34</t>
  </si>
  <si>
    <t>1.35</t>
  </si>
  <si>
    <t>1.36</t>
  </si>
  <si>
    <t>Khu Vui chơi giải trí</t>
  </si>
  <si>
    <t xml:space="preserve">QH khu vui chơi giải trí xã </t>
  </si>
  <si>
    <t>QH vui vui chơi giải trí thôn Xuân Long</t>
  </si>
  <si>
    <t>Đất dự phòng phát triển Khu vui chơi, giải trí cộng đồng (Khu đô thị Sòng)</t>
  </si>
  <si>
    <t>Niệm phật đường Thượng Nghĩa</t>
  </si>
  <si>
    <t>Quy hoạch đất tôn giáo, tín ngưỡng trong KĐT Bắc sông Hiếu giai đoạn 2</t>
  </si>
  <si>
    <t>12.8.1</t>
  </si>
  <si>
    <t>12.8.2</t>
  </si>
  <si>
    <t>12.8.3</t>
  </si>
  <si>
    <t>12.8.4</t>
  </si>
  <si>
    <t>12.8.5</t>
  </si>
  <si>
    <t>Niệm phật đường Vĩnh Phước</t>
  </si>
  <si>
    <t>3.2.7</t>
  </si>
  <si>
    <t>Các phường, xã</t>
  </si>
  <si>
    <t>DANH MỤC CÁC CÔNG TRÌNH, DỰ ÁN THỰC HIỆN TRONG KẾ HOẠCH SỬ DỤNG ĐẤT (2021-2025) CỦA TỈNH QUẢNG TRỊ</t>
  </si>
  <si>
    <t>Nhà để cano Trạm cứu hộ Biên Phòng Cồn Cỏ</t>
  </si>
  <si>
    <t>Chuyển mục đích sang đất trồng cây lâu năm</t>
  </si>
  <si>
    <t>Chuyển mục đích sang đất trồng cây lâu năm (50ha RSX)</t>
  </si>
  <si>
    <t>Đầu tư trang trại chăn nuôi công nghệ cao</t>
  </si>
  <si>
    <t>Chuyển Đất rừng phòng hộ ít xung yếu sang QH đất rừng sản xuất</t>
  </si>
  <si>
    <t>Khu trồng trọt kết hợp chăn nuôi</t>
  </si>
  <si>
    <t>Quy hoạch rừng đặc dụng (QH 3 loại rừng)</t>
  </si>
  <si>
    <t>Trồng cây xanh tạo cảnh quan trên đảo</t>
  </si>
  <si>
    <t>Trang trại chăn nuôi heo công nghệ cao (Công ty Thái Duy Việt Nam)</t>
  </si>
  <si>
    <t>7.40</t>
  </si>
  <si>
    <t>8.28</t>
  </si>
  <si>
    <t>8.29</t>
  </si>
  <si>
    <t>8.30</t>
  </si>
  <si>
    <t>8.110</t>
  </si>
  <si>
    <t>A</t>
  </si>
  <si>
    <t>ĐẤT PHI NÔNG NGHIỆP</t>
  </si>
  <si>
    <t>B</t>
  </si>
  <si>
    <t>ĐẤT NÔNG NGHIỆP</t>
  </si>
  <si>
    <t>Thành Phố Đông Hà</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</si>
  <si>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</si>
  <si>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</si>
  <si>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</si>
  <si>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</si>
  <si>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</si>
  <si>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</si>
  <si>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</si>
  <si>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</si>
  <si>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</si>
  <si>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</si>
  <si>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</si>
  <si>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</si>
  <si>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</si>
  <si>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</si>
  <si>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</si>
  <si>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</si>
  <si>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</si>
  <si>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</si>
  <si>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</si>
  <si>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</si>
  <si>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</si>
  <si>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</si>
  <si>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</si>
  <si>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</si>
  <si>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</si>
  <si>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</si>
  <si>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</si>
  <si>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</si>
  <si>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</si>
  <si>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</si>
  <si>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</si>
  <si>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</si>
  <si>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</si>
  <si>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</si>
  <si>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</si>
  <si>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</si>
  <si>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</si>
  <si>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</si>
  <si>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</si>
  <si>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</si>
  <si>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</si>
  <si>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</si>
  <si>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</si>
  <si>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</si>
  <si>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</si>
  <si>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</si>
  <si>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</si>
  <si>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</si>
  <si>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</si>
  <si>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</si>
  <si>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</si>
  <si>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</si>
  <si>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</si>
  <si>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</si>
  <si>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</si>
  <si>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</si>
  <si>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</si>
  <si>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</si>
  <si>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</si>
  <si>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</si>
  <si>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</si>
  <si>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</si>
  <si>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</si>
  <si>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</si>
  <si>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</si>
  <si>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</si>
  <si>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</si>
  <si>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</si>
  <si>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</si>
  <si>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</si>
  <si>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</si>
  <si>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</si>
  <si>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</si>
  <si>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</si>
  <si>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</si>
  <si>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</si>
  <si>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</si>
  <si>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</si>
  <si>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</si>
  <si>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</si>
  <si>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</si>
  <si>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</si>
  <si>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</si>
  <si>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</si>
  <si>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</si>
  <si>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</si>
  <si>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</si>
  <si>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2.1.100</t>
  </si>
  <si>
    <t>2.1.101</t>
  </si>
  <si>
    <t>2.1.102</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</si>
  <si>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</si>
  <si>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</si>
  <si>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</si>
  <si>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</si>
  <si>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</si>
  <si>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</si>
  <si>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</si>
  <si>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</si>
  <si>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</si>
  <si>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</si>
  <si>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</si>
  <si>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</si>
  <si>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</si>
  <si>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</si>
  <si>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</si>
  <si>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</si>
  <si>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</si>
  <si>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</si>
  <si>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</si>
  <si>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</si>
  <si>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</si>
  <si>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</si>
  <si>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</si>
  <si>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</si>
  <si>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</si>
  <si>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</si>
  <si>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</si>
  <si>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</si>
  <si>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</si>
  <si>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</si>
  <si>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</si>
  <si>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</si>
  <si>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</si>
  <si>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</si>
  <si>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</si>
  <si>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</si>
  <si>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</si>
  <si>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</si>
  <si>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</si>
  <si>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</si>
  <si>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</si>
  <si>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</si>
  <si>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</si>
  <si>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</si>
  <si>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</si>
  <si>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</si>
  <si>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</si>
  <si>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</si>
  <si>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</si>
  <si>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</si>
  <si>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</si>
  <si>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</si>
  <si>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</si>
  <si>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</si>
  <si>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</si>
  <si>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</si>
  <si>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</si>
  <si>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</si>
  <si>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3.2.8</t>
  </si>
  <si>
    <t>3.2.9</t>
  </si>
  <si>
    <t>3.2.10</t>
  </si>
  <si>
    <t>3.2.11</t>
  </si>
  <si>
    <t>3.2.12</t>
  </si>
  <si>
    <t>3.2.13</t>
  </si>
  <si>
    <t>3.2.14</t>
  </si>
  <si>
    <t>3.2.15</t>
  </si>
  <si>
    <t>3.2.16</t>
  </si>
  <si>
    <t>3.2.17</t>
  </si>
  <si>
    <t>3.2.18</t>
  </si>
  <si>
    <t>3.2.19</t>
  </si>
  <si>
    <t>3.2.20</t>
  </si>
  <si>
    <t>3.2.21</t>
  </si>
  <si>
    <t>3.2.22</t>
  </si>
  <si>
    <t>3.2.23</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</si>
  <si>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</si>
  <si>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</si>
  <si>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</si>
  <si>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</si>
  <si>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</si>
  <si>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</si>
  <si>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</si>
  <si>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</si>
  <si>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</si>
  <si>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</si>
  <si>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</si>
  <si>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</si>
  <si>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</si>
  <si>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</si>
  <si>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</si>
  <si>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</si>
  <si>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</si>
  <si>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</si>
  <si>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</si>
  <si>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</si>
  <si>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</si>
  <si>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</si>
  <si>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</si>
  <si>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</si>
  <si>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</si>
  <si>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</si>
  <si>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</si>
  <si>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</si>
  <si>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</si>
  <si>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</si>
  <si>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</si>
  <si>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5.2.3</t>
  </si>
  <si>
    <t>5.2.4</t>
  </si>
  <si>
    <t>5.2.5</t>
  </si>
  <si>
    <t>5.2.6</t>
  </si>
  <si>
    <t>5.2.7</t>
  </si>
  <si>
    <t>5.2.8</t>
  </si>
  <si>
    <t>5.2.9</t>
  </si>
  <si>
    <t>5.2.10</t>
  </si>
  <si>
    <t>5.2.11</t>
  </si>
  <si>
    <t>5.2.12</t>
  </si>
  <si>
    <t>5.2.13</t>
  </si>
  <si>
    <t>5.2.14</t>
  </si>
  <si>
    <t>5.2.15</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</si>
  <si>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</si>
  <si>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</si>
  <si>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</si>
  <si>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</si>
  <si>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</si>
  <si>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</si>
  <si>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</si>
  <si>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</si>
  <si>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</si>
  <si>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</si>
  <si>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</si>
  <si>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</si>
  <si>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</si>
  <si>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</si>
  <si>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</si>
  <si>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</si>
  <si>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</si>
  <si>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</si>
  <si>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</si>
  <si>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</si>
  <si>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</si>
  <si>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</si>
  <si>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</si>
  <si>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</si>
  <si>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</si>
  <si>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</si>
  <si>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</si>
  <si>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</si>
  <si>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</si>
  <si>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</si>
  <si>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8.1.4</t>
  </si>
  <si>
    <t>8.1.5</t>
  </si>
  <si>
    <t>8.1.6</t>
  </si>
  <si>
    <t>8.1.7</t>
  </si>
  <si>
    <t>8.1.8</t>
  </si>
  <si>
    <t>8.1.9</t>
  </si>
  <si>
    <t>8.1.10</t>
  </si>
  <si>
    <t>8.1.11</t>
  </si>
  <si>
    <t>8.1.12</t>
  </si>
  <si>
    <t>8.1.13</t>
  </si>
  <si>
    <t>8.1.14</t>
  </si>
  <si>
    <t>8.1.15</t>
  </si>
  <si>
    <t>8.1.16</t>
  </si>
  <si>
    <t>8.1.17</t>
  </si>
  <si>
    <t>8.1.18</t>
  </si>
  <si>
    <t>8.1.19</t>
  </si>
  <si>
    <t>8.1.20</t>
  </si>
  <si>
    <t>8.1.21</t>
  </si>
  <si>
    <t>8.2.2</t>
  </si>
  <si>
    <t>8.2.3</t>
  </si>
  <si>
    <t>8.2.4</t>
  </si>
  <si>
    <t>8.2.5</t>
  </si>
  <si>
    <t>8.2.6</t>
  </si>
  <si>
    <t>8.2.7</t>
  </si>
  <si>
    <t>8.2.8</t>
  </si>
  <si>
    <t>8.2.9</t>
  </si>
  <si>
    <t>8.2.10</t>
  </si>
  <si>
    <t>8.2.11</t>
  </si>
  <si>
    <t>8.2.12</t>
  </si>
  <si>
    <t>8.2.13</t>
  </si>
  <si>
    <t>8.2.14</t>
  </si>
  <si>
    <t>8.2.15</t>
  </si>
  <si>
    <t>9.1.8</t>
  </si>
  <si>
    <t>9.1.9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</si>
  <si>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</si>
  <si>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</si>
  <si>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</si>
  <si>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</si>
  <si>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</si>
  <si>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</si>
  <si>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</si>
  <si>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</si>
  <si>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</si>
  <si>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</si>
  <si>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</si>
  <si>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</si>
  <si>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</si>
  <si>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</si>
  <si>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</si>
  <si>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</si>
  <si>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</si>
  <si>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</si>
  <si>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</si>
  <si>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</si>
  <si>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</si>
  <si>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</si>
  <si>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</si>
  <si>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</si>
  <si>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</si>
  <si>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</si>
  <si>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</si>
  <si>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</si>
  <si>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</si>
  <si>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</si>
  <si>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</si>
  <si>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</si>
  <si>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</si>
  <si>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</si>
  <si>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</si>
  <si>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</si>
  <si>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</si>
  <si>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</si>
  <si>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</si>
  <si>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</si>
  <si>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</si>
  <si>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</si>
  <si>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</si>
  <si>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</si>
  <si>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</si>
  <si>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</si>
  <si>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</si>
  <si>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</si>
  <si>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</si>
  <si>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</si>
  <si>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</si>
  <si>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</si>
  <si>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</si>
  <si>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</si>
  <si>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</si>
  <si>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</si>
  <si>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</si>
  <si>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</si>
  <si>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</si>
  <si>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</si>
  <si>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</si>
  <si>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</si>
  <si>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</si>
  <si>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</si>
  <si>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</si>
  <si>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</si>
  <si>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</si>
  <si>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</si>
  <si>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</si>
  <si>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</si>
  <si>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</si>
  <si>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</si>
  <si>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</si>
  <si>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</si>
  <si>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</si>
  <si>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</si>
  <si>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</si>
  <si>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</si>
  <si>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</si>
  <si>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</si>
  <si>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</si>
  <si>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</si>
  <si>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</si>
  <si>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9.2.2</t>
  </si>
  <si>
    <t>9.2.3</t>
  </si>
  <si>
    <t>9.2.4</t>
  </si>
  <si>
    <t>9.2.5</t>
  </si>
  <si>
    <t>9.2.6</t>
  </si>
  <si>
    <t>9.2.7</t>
  </si>
  <si>
    <t>9.2.8</t>
  </si>
  <si>
    <t>9.2.9</t>
  </si>
  <si>
    <t>9.2.10</t>
  </si>
  <si>
    <t>9.2.11</t>
  </si>
  <si>
    <t>9.2.12</t>
  </si>
  <si>
    <t>9.2.13</t>
  </si>
  <si>
    <t>9.2.14</t>
  </si>
  <si>
    <t>9.2.15</t>
  </si>
  <si>
    <t>Đường sắt</t>
  </si>
  <si>
    <t>Đường cao tốc Đông Hà - Lao Bảo</t>
  </si>
  <si>
    <t>Xây dựng trụ sở công an xã Hải Lâm</t>
  </si>
  <si>
    <t>Xây dựng trụ sở công an xã Hải An</t>
  </si>
  <si>
    <t xml:space="preserve">Xây dựng khu vực phòng thủ huyện Hải Lăng 1 </t>
  </si>
  <si>
    <t>Đất di tích lịch sử văn hóa</t>
  </si>
  <si>
    <t>Khu đô thị Phía Tây đường Võ Thị Sáu (giai đoạn 2)</t>
  </si>
  <si>
    <t>Khu đô thị Trung tâm hành chính huyện</t>
  </si>
  <si>
    <t>8.2.16</t>
  </si>
  <si>
    <t>Chuyển mục đích sang đất trồng cây hàng năm</t>
  </si>
  <si>
    <t>QH mở rộng của khẩu phụ Cóc</t>
  </si>
  <si>
    <t>QH đất thương mại dịc vụ khu dân cư khóm A Ròng</t>
  </si>
  <si>
    <t>QH đất thương mại dịc vụ khu dân cư khóm đường Nguyễn Du</t>
  </si>
  <si>
    <t>QH Khu dịch vụ tắm suối khoáng nóng  và du lịch sinh thái Klu</t>
  </si>
  <si>
    <t>Khu du lịch sinh thái thuỷ điện Đakrông 2</t>
  </si>
  <si>
    <t>QH điểm thưng mại dịch vụ A Ngo</t>
  </si>
  <si>
    <t>Chuyển mục đích trụ sở phòng KT-HT sang đất  TMDV</t>
  </si>
  <si>
    <t>Chuyển mục đích trụ sở Hội chử thập đỏ sang đất  TMDV</t>
  </si>
  <si>
    <t>Thị trấn Krông Klang</t>
  </si>
  <si>
    <t>QH Mỏ quăng vàng gốc A Vao</t>
  </si>
  <si>
    <t>Xây dựng mới nhà máy nước La Lay</t>
  </si>
  <si>
    <t>Thủy lợi Khe Cườm</t>
  </si>
  <si>
    <t>Thủy lợi Khe Cam</t>
  </si>
  <si>
    <t>2.6.1</t>
  </si>
  <si>
    <t>2.6.2</t>
  </si>
  <si>
    <t>2.6.3</t>
  </si>
  <si>
    <t>Mở rộng khuôn viên Nhà văn hóa truyền thống các dân tộc Vân Kiều- Pa Kô</t>
  </si>
  <si>
    <t>Xây dưngh Quảng trường văn hóa huyện</t>
  </si>
  <si>
    <t>Mở rộng các cơ sở y tế trên địa ban huyện</t>
  </si>
  <si>
    <t xml:space="preserve"> Trạm kiểm dịch y tế La Lay</t>
  </si>
  <si>
    <t>4.8.1</t>
  </si>
  <si>
    <t>4.8.2</t>
  </si>
  <si>
    <t xml:space="preserve">Tiểu dự án nâng cấp, cải tạo đường giao thông Khe Sanh - Sa Trầm, huyện Hướng Hóa </t>
  </si>
  <si>
    <t>Tiểu dự án nâng cấp, cải tạo đường giao thông từ trung tâm huyện Đakrông đến xã Ba Lòng</t>
  </si>
  <si>
    <t>Xây dựng hệ thống cấp nước sạch thị trấn KrôngKlang, Mò Ó, Hướng Hiệp</t>
  </si>
  <si>
    <t>Thị trấn KrôngKlang, Mò Ó, Hướng Hiệp</t>
  </si>
  <si>
    <t>Đất trồng rừng sản xuất</t>
  </si>
  <si>
    <t>6.22</t>
  </si>
  <si>
    <t>Tiểu dự án Nâng cấp, cải tạo đường liên thôn Cha Lỳ - Cù Bai</t>
  </si>
  <si>
    <t>Tiểu dự án Nâng cấp, cải tạo đường liên xã Húc - Ba Tầng</t>
  </si>
  <si>
    <t>Tiểu dự án Nâng cấp, cải tạo đường giao thông trung tâm xã A Dơi</t>
  </si>
  <si>
    <t>Tiểu dự án xây dựng hệ thống cấp nước sạch xã Hướng Linh và xã Tân Hợp</t>
  </si>
  <si>
    <t>Xã Húc, xã Ba Tầng</t>
  </si>
  <si>
    <t>Xã Hướng Linh và Xã Tân Hợp</t>
  </si>
  <si>
    <t>Dự án thủy điện Hướng Sơn bậc 1</t>
  </si>
  <si>
    <t>Dự án thủy điện Hướng Sơn bậc 2</t>
  </si>
  <si>
    <t>Các xã Tân Thành, Thanh, Hướng Sơn, Hướng Lộc, Hướng Phùng, Hướng Tân, A Túc, Xy.</t>
  </si>
  <si>
    <t>Đường giao thông vào thác Ba Vòi</t>
  </si>
  <si>
    <t>QH khu dịch vụ - thể thao tại Gio Linh</t>
  </si>
  <si>
    <t>Xã Hướng Linh, Hướng Sơn</t>
  </si>
  <si>
    <t>Xây dựng đường hầm trong khu vực phòng thủ</t>
  </si>
  <si>
    <t>Xây dựng Sở Chỉ huy diễn tập phòng thủ (tổng 5,5 ha)</t>
  </si>
  <si>
    <t>Xây dựng Sở Chỉ huy diễn tập phòng thủ tỉnh (30 ha)</t>
  </si>
  <si>
    <t>Đất TM-DV khu dân cư phía Bắc đường Tân Sở</t>
  </si>
  <si>
    <t>Trung tâm TM-DV Nam Đông Hà</t>
  </si>
  <si>
    <t>Xây dựng lò mổ gia súc</t>
  </si>
  <si>
    <t>Xây dựng hệ thống giao thông tạo cảnh quan</t>
  </si>
  <si>
    <t>Đường nối đường Lê Thế Tiết đến khu dân cư Đăng Dung</t>
  </si>
  <si>
    <t>Nâng cấp đường Phạm Hồng Thái</t>
  </si>
  <si>
    <t>Đường Lê Thánh Tông (đoạn từ Lê Lợi đến Hùng Vương)</t>
  </si>
  <si>
    <t>Dự án Phát triển đô thị ven biển miền trung hướng đến tăng trưởng xanh và thích ứng biến đổi khí hậu TP Đông Hà</t>
  </si>
  <si>
    <t>1.1.119</t>
  </si>
  <si>
    <t>1.1.120</t>
  </si>
  <si>
    <t>1.1.121</t>
  </si>
  <si>
    <t>1.1.122</t>
  </si>
  <si>
    <t>1.1.123</t>
  </si>
  <si>
    <t>Hạ tầng kỹ thuật (Khu dân cư phía Bắc Đường Tân Sở)</t>
  </si>
  <si>
    <t>Trung tâm quản lý bến xe khách tỉnh và bến xe Đông Hà``</t>
  </si>
  <si>
    <t>1.1.124</t>
  </si>
  <si>
    <t>1.1.125</t>
  </si>
  <si>
    <t>Đất giáo dục (khu dân cư Bắc đường Tân Sở)</t>
  </si>
  <si>
    <t>MR niệm phật đường Vĩnh Phước</t>
  </si>
  <si>
    <t>Khu dân cư phía tây đường Thanh Niên</t>
  </si>
  <si>
    <t>Khu dân cư phía Bắc Đường Tân Sở (tổng 28,9 ha)</t>
  </si>
  <si>
    <t>1.37</t>
  </si>
  <si>
    <t>Cây xanh công viên (Khu dân cư bắc đường Tân Sở)</t>
  </si>
  <si>
    <t>Trụ sở sở văn hóa, thể thao, du lịch tỉnh</t>
  </si>
  <si>
    <t>Trụ sở làm việc Đoạn quản lý Đường Thủy Nội địa</t>
  </si>
  <si>
    <t>Trụ sở làm việc các cơ quan tỉnh ủy</t>
  </si>
  <si>
    <t>Vườn ươm cây giống công nghệ cao</t>
  </si>
  <si>
    <t>Khu vực phòng thủ tỉnh Quảng Trị (căn cứ hậu phương 1)</t>
  </si>
  <si>
    <t>Cụm CN, TTCN Thị trấn Hồ Xá</t>
  </si>
  <si>
    <t>Siêu thị nội thất cao cấp Việt Á</t>
  </si>
  <si>
    <t>3.48</t>
  </si>
  <si>
    <t>Thị trấn Cửa Tùng</t>
  </si>
  <si>
    <t>Nhà máy sản xuất áo mưa Thống Thanh</t>
  </si>
  <si>
    <t>Đường Hòa Lý đi phố Cát</t>
  </si>
  <si>
    <t>Mở rộng đường nội thị An Đức - An Hòa</t>
  </si>
  <si>
    <t>TT Cửa Tùng</t>
  </si>
  <si>
    <t>Trang trại chăn nuôi heo công nghệ cao SGR</t>
  </si>
  <si>
    <t>8.111</t>
  </si>
  <si>
    <t>8.112</t>
  </si>
  <si>
    <t>8.113</t>
  </si>
  <si>
    <t>8.114</t>
  </si>
  <si>
    <t>8.115</t>
  </si>
  <si>
    <t>Các công trình phòng thủ</t>
  </si>
  <si>
    <t>Kế hoạch</t>
  </si>
  <si>
    <t>Hạng mục</t>
  </si>
  <si>
    <t>Năm thực hiện</t>
  </si>
  <si>
    <t>7.4.1</t>
  </si>
  <si>
    <t>7.4.2</t>
  </si>
  <si>
    <t>7.4.3</t>
  </si>
  <si>
    <t>7.4.4</t>
  </si>
  <si>
    <t>7.4.5</t>
  </si>
  <si>
    <t>7.4.6</t>
  </si>
  <si>
    <t>7.4.7</t>
  </si>
  <si>
    <t>7.4.8</t>
  </si>
  <si>
    <t>7.4.9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</si>
  <si>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</si>
  <si>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</si>
  <si>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</si>
  <si>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</si>
  <si>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</si>
  <si>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</si>
  <si>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</si>
  <si>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</si>
  <si>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</si>
  <si>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</si>
  <si>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</si>
  <si>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</si>
  <si>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</si>
  <si>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</si>
  <si>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</si>
  <si>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</si>
  <si>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</si>
  <si>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</si>
  <si>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</si>
  <si>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</si>
  <si>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</si>
  <si>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</si>
  <si>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</si>
  <si>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</si>
  <si>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</si>
  <si>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</si>
  <si>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</si>
  <si>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</si>
  <si>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</si>
  <si>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</si>
  <si>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</si>
  <si>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</si>
  <si>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</si>
  <si>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</si>
  <si>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</si>
  <si>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</si>
  <si>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</si>
  <si>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</si>
  <si>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</si>
  <si>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</si>
  <si>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</si>
  <si>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</si>
  <si>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</si>
  <si>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</si>
  <si>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</si>
  <si>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</si>
  <si>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</si>
  <si>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</si>
  <si>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</si>
  <si>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</si>
  <si>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</si>
  <si>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</si>
  <si>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</si>
  <si>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</si>
  <si>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</si>
  <si>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</si>
  <si>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</si>
  <si>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</si>
  <si>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</si>
  <si>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</si>
  <si>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</si>
  <si>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</si>
  <si>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</si>
  <si>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</si>
  <si>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</si>
  <si>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</si>
  <si>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</si>
  <si>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</si>
  <si>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</si>
  <si>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</si>
  <si>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</si>
  <si>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</si>
  <si>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</si>
  <si>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</si>
  <si>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</si>
  <si>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</si>
  <si>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</si>
  <si>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</si>
  <si>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</si>
  <si>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</si>
  <si>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</si>
  <si>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</si>
  <si>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</si>
  <si>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 xml:space="preserve">Khu du lịch sinh thái (Dự án Khu đô thị và quần thể sinh thái, nghỉ dưỡng, sân golf tại xã Triệu An, Triệu Vân huyện Triệu Phong)
</t>
  </si>
  <si>
    <t>Quy hoạch cấp bổ sung đất ở đối với phần đất thoát nước hồ Thành cổ, đoạn từ đường Trần Hưng Đạo đến đường Minh Mạng và đất thoát nước hồ Thành cổ, đoạn từ Trần Hưng Đạo đến Ngô Quyền</t>
  </si>
  <si>
    <t>NPĐ Cẩm Thạch (Xin giao bổ sung đất tôn giáo)</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</si>
</sst>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0;[Red]#,##0.00"/>
    <numFmt numFmtId="167" formatCode="#,##0.0"/>
    <numFmt numFmtId="168" formatCode="0_);\(0\)"/>
    <numFmt numFmtId="169" formatCode="0;[Red]0"/>
    <numFmt numFmtId="170" formatCode="_-* #,##0.00\ _₫_-;\-* #,##0.00\ _₫_-;_-* &quot;-&quot;??\ _₫_-;_-@_-"/>
    <numFmt numFmtId="171" formatCode="&quot;\&quot;#,##0.00;[Red]&quot;\&quot;&quot;\&quot;&quot;\&quot;&quot;\&quot;&quot;\&quot;&quot;\&quot;\-#,##0.00"/>
    <numFmt numFmtId="172" formatCode="&quot;\&quot;#,##0;[Red]&quot;\&quot;&quot;\&quot;\-#,##0"/>
    <numFmt numFmtId="173" formatCode="\$#,##0\ ;\(\$#,##0\)"/>
    <numFmt numFmtId="174" formatCode="&quot;\&quot;#,##0.00;[Red]&quot;\&quot;\-#,##0.00"/>
    <numFmt numFmtId="175" formatCode="&quot;\&quot;#,##0;[Red]&quot;\&quot;\-#,##0"/>
    <numFmt numFmtId="176" formatCode="_-&quot;$&quot;* #,##0_-;\-&quot;$&quot;* #,##0_-;_-&quot;$&quot;* &quot;-&quot;_-;_-@_-"/>
    <numFmt numFmtId="177" formatCode="_-&quot;$&quot;* #,##0.00_-;\-&quot;$&quot;* #,##0.00_-;_-&quot;$&quot;* &quot;-&quot;??_-;_-@_-"/>
    <numFmt numFmtId="178" formatCode="0.0"/>
    <numFmt numFmtId="179" formatCode="&quot;$&quot;#,##0.00"/>
    <numFmt numFmtId="180" formatCode="_(* #,##0.00_);_(* \(#,##0.00\);_(* &quot;-&quot;_);_(@_)"/>
    <numFmt numFmtId="181" formatCode="_(* #,##0_);_(* \(#,##0\);_(* &quot;-&quot;??_);_(@_)"/>
    <numFmt numFmtId="182" formatCode="#,##0;[Red]#,##0"/>
    <numFmt numFmtId="183" formatCode="0.000000000"/>
    <numFmt numFmtId="184" formatCode="0.00000000"/>
    <numFmt numFmtId="185" formatCode="0.0000000"/>
    <numFmt numFmtId="186" formatCode="0.000000"/>
    <numFmt numFmtId="187" formatCode="0.00000"/>
    <numFmt numFmtId="188" formatCode="0.0000"/>
    <numFmt numFmtId="189" formatCode="0.000"/>
  </numFmts>
  <fonts count="81">
    <font>
      <sz val="11"/>
      <color theme="1"/>
      <name val="Calibri"/>
      <family val="2"/>
    </font>
    <font>
      <sz val="11"/>
      <color indexed="8"/>
      <name val="Calibri"/>
      <family val="2"/>
    </font>
    <font>
      <sz val="10"/>
      <name val="Arial"/>
      <family val="2"/>
    </font>
    <font>
      <sz val="12"/>
      <name val=".VnTime"/>
      <family val="2"/>
    </font>
    <font>
      <sz val="12"/>
      <name val="Times New Roman"/>
      <family val="1"/>
    </font>
    <font>
      <i/>
      <sz val="12"/>
      <name val="Times New Roman"/>
      <family val="1"/>
    </font>
    <font>
      <sz val="10"/>
      <name val=".VnTime"/>
      <family val="2"/>
    </font>
    <font>
      <sz val="10"/>
      <name val="Times New Roman"/>
      <family val="1"/>
    </font>
    <font>
      <sz val="14"/>
      <name val=".VnTime"/>
      <family val="2"/>
    </font>
    <font>
      <b/>
      <sz val="12"/>
      <name val="Times New Roman"/>
      <family val="1"/>
    </font>
    <font>
      <b/>
      <i/>
      <sz val="12"/>
      <name val="Times New Roman"/>
      <family val="1"/>
    </font>
    <font>
      <sz val="12"/>
      <name val=".VnArial"/>
      <family val="2"/>
    </font>
    <font>
      <sz val="14"/>
      <name val="Times New Roman"/>
      <family val="1"/>
    </font>
    <font>
      <sz val="8"/>
      <name val="Calibri"/>
      <family val="2"/>
    </font>
    <font>
      <sz val="12"/>
      <color indexed="8"/>
      <name val="Times New Roman"/>
      <family val="2"/>
    </font>
    <font>
      <sz val="8"/>
      <name val=".VnArial Narrow"/>
      <family val="2"/>
    </font>
    <font>
      <sz val="14"/>
      <name val="??"/>
      <family val="3"/>
    </font>
    <font>
      <sz val="10"/>
      <name val="???"/>
      <family val="3"/>
    </font>
    <font>
      <sz val="11"/>
      <name val="VNtimes new roman"/>
      <family val="2"/>
    </font>
    <font>
      <b/>
      <sz val="12"/>
      <name val="Arial"/>
      <family val="2"/>
    </font>
    <font>
      <b/>
      <sz val="12"/>
      <name val=".VnTime"/>
      <family val="2"/>
    </font>
    <font>
      <b/>
      <sz val="10"/>
      <name val=".VnTime"/>
      <family val="2"/>
    </font>
    <font>
      <sz val="9"/>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Arial"/>
      <family val="2"/>
    </font>
    <font>
      <b/>
      <sz val="9"/>
      <name val="Tahoma"/>
      <family val="2"/>
    </font>
    <font>
      <sz val="9"/>
      <name val="Tahoma"/>
      <family val="2"/>
    </font>
    <font>
      <b/>
      <i/>
      <sz val="12"/>
      <name val="Arial"/>
      <family val="2"/>
    </font>
    <font>
      <i/>
      <sz val="12"/>
      <name val="Arial"/>
      <family val="2"/>
    </font>
    <font>
      <sz val="13"/>
      <name val="VNI-Times"/>
      <family val="0"/>
    </font>
    <font>
      <sz val="11"/>
      <name val="VNI-Times"/>
      <family val="0"/>
    </font>
    <font>
      <sz val="13"/>
      <name val="Times New Roman"/>
      <family val="1"/>
    </font>
    <font>
      <b/>
      <sz val="11"/>
      <name val="Times New Roman"/>
      <family val="1"/>
    </font>
    <font>
      <sz val="11"/>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sz val="12"/>
      <color indexed="8"/>
      <name val="Arial"/>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name val="Calibri"/>
      <family val="2"/>
    </font>
    <font>
      <b/>
      <sz val="12"/>
      <name val="Calibri"/>
      <family val="2"/>
    </font>
    <font>
      <i/>
      <sz val="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1"/>
      <color theme="1"/>
      <name val="Arial"/>
      <family val="2"/>
    </font>
    <font>
      <sz val="12"/>
      <color theme="1"/>
      <name val="Arial"/>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2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2" fillId="0" borderId="0" applyFont="0" applyFill="0" applyBorder="0" applyAlignment="0" applyProtection="0"/>
    <xf numFmtId="0" fontId="16" fillId="0" borderId="0" applyFont="0" applyFill="0" applyBorder="0" applyAlignment="0" applyProtection="0"/>
    <xf numFmtId="172" fontId="2"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10" fontId="2" fillId="0" borderId="0" applyFont="0" applyFill="0" applyBorder="0" applyAlignment="0" applyProtection="0"/>
    <xf numFmtId="0" fontId="1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18" fillId="0" borderId="0">
      <alignment/>
      <protection/>
    </xf>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0" fontId="2" fillId="0" borderId="0">
      <alignment/>
      <protection/>
    </xf>
    <xf numFmtId="0" fontId="0" fillId="0" borderId="0">
      <alignment/>
      <protection/>
    </xf>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70" fontId="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8" fontId="2" fillId="0" borderId="0" applyFont="0" applyFill="0" applyBorder="0" applyAlignment="0" applyProtection="0"/>
    <xf numFmtId="0" fontId="65" fillId="0" borderId="0" applyNumberFormat="0" applyFill="0" applyBorder="0" applyAlignment="0" applyProtection="0"/>
    <xf numFmtId="2" fontId="2" fillId="0" borderId="0" applyFont="0" applyFill="0" applyBorder="0" applyAlignment="0" applyProtection="0"/>
    <xf numFmtId="0" fontId="66" fillId="29" borderId="0" applyNumberFormat="0" applyBorder="0" applyAlignment="0" applyProtection="0"/>
    <xf numFmtId="0" fontId="19" fillId="0" borderId="3" applyNumberFormat="0" applyAlignment="0" applyProtection="0"/>
    <xf numFmtId="0" fontId="19" fillId="0" borderId="4">
      <alignment horizontal="left" vertical="center"/>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12" fillId="0" borderId="0">
      <alignment/>
      <protection/>
    </xf>
    <xf numFmtId="0" fontId="12" fillId="0" borderId="0">
      <alignment/>
      <protection/>
    </xf>
    <xf numFmtId="0" fontId="71" fillId="0" borderId="8" applyNumberFormat="0" applyFill="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4" fillId="0" borderId="0">
      <alignment/>
      <protection/>
    </xf>
    <xf numFmtId="0" fontId="74"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 fillId="0" borderId="0" applyFill="0" applyProtection="0">
      <alignment/>
    </xf>
    <xf numFmtId="0" fontId="4" fillId="0" borderId="0">
      <alignment/>
      <protection/>
    </xf>
    <xf numFmtId="0" fontId="73"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73" fillId="0" borderId="0">
      <alignment/>
      <protection/>
    </xf>
    <xf numFmtId="0" fontId="2" fillId="0" borderId="0">
      <alignment/>
      <protection/>
    </xf>
    <xf numFmtId="0" fontId="73" fillId="0" borderId="0">
      <alignment/>
      <protection/>
    </xf>
    <xf numFmtId="0" fontId="0" fillId="0" borderId="0">
      <alignment/>
      <protection/>
    </xf>
    <xf numFmtId="0" fontId="3" fillId="0" borderId="0">
      <alignment/>
      <protection/>
    </xf>
    <xf numFmtId="0" fontId="2" fillId="0" borderId="0">
      <alignment/>
      <protection/>
    </xf>
    <xf numFmtId="0" fontId="4" fillId="0" borderId="0">
      <alignment/>
      <protection/>
    </xf>
    <xf numFmtId="0" fontId="4" fillId="0" borderId="0">
      <alignment/>
      <protection/>
    </xf>
    <xf numFmtId="0" fontId="7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1"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2" fillId="0" borderId="0">
      <alignment/>
      <protection/>
    </xf>
    <xf numFmtId="0" fontId="0" fillId="0" borderId="0">
      <alignment/>
      <protection/>
    </xf>
    <xf numFmtId="0" fontId="75"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73" fillId="0" borderId="0">
      <alignment/>
      <protection/>
    </xf>
    <xf numFmtId="0" fontId="0" fillId="0" borderId="0">
      <alignment/>
      <protection/>
    </xf>
    <xf numFmtId="0" fontId="15"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0" fillId="0" borderId="0">
      <alignment/>
      <protection/>
    </xf>
    <xf numFmtId="0" fontId="0" fillId="0" borderId="0">
      <alignment/>
      <protection/>
    </xf>
    <xf numFmtId="0" fontId="73" fillId="0" borderId="0">
      <alignment/>
      <protection/>
    </xf>
    <xf numFmtId="0" fontId="0" fillId="0" borderId="0">
      <alignment/>
      <protection/>
    </xf>
    <xf numFmtId="0" fontId="73" fillId="0" borderId="0">
      <alignment/>
      <protection/>
    </xf>
    <xf numFmtId="0" fontId="0" fillId="0" borderId="0">
      <alignment/>
      <protection/>
    </xf>
    <xf numFmtId="0" fontId="2" fillId="0" borderId="0">
      <alignment/>
      <protection/>
    </xf>
    <xf numFmtId="0" fontId="2" fillId="0" borderId="0">
      <alignment/>
      <protection/>
    </xf>
    <xf numFmtId="0" fontId="34" fillId="0" borderId="0">
      <alignment/>
      <protection/>
    </xf>
    <xf numFmtId="0" fontId="8" fillId="0" borderId="0">
      <alignment/>
      <protection/>
    </xf>
    <xf numFmtId="0" fontId="8" fillId="0" borderId="0">
      <alignment/>
      <protection/>
    </xf>
    <xf numFmtId="0" fontId="6" fillId="0" borderId="0">
      <alignment/>
      <protection/>
    </xf>
    <xf numFmtId="0" fontId="33" fillId="0" borderId="0">
      <alignment/>
      <protection/>
    </xf>
    <xf numFmtId="0" fontId="2" fillId="0" borderId="0">
      <alignment/>
      <protection/>
    </xf>
    <xf numFmtId="0" fontId="0" fillId="32" borderId="9" applyNumberFormat="0" applyFont="0" applyAlignment="0" applyProtection="0"/>
    <xf numFmtId="0" fontId="76" fillId="27" borderId="10"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1" applyNumberFormat="0" applyFill="0" applyAlignment="0" applyProtection="0"/>
    <xf numFmtId="0" fontId="20" fillId="33" borderId="12">
      <alignment horizontal="left" vertical="center"/>
      <protection/>
    </xf>
    <xf numFmtId="5" fontId="21" fillId="0" borderId="13">
      <alignment horizontal="left" vertical="top"/>
      <protection/>
    </xf>
    <xf numFmtId="5" fontId="6" fillId="0" borderId="14">
      <alignment horizontal="left" vertical="top"/>
      <protection/>
    </xf>
    <xf numFmtId="0" fontId="22" fillId="0" borderId="14">
      <alignment horizontal="left" vertical="center"/>
      <protection/>
    </xf>
    <xf numFmtId="0" fontId="79" fillId="0" borderId="0" applyNumberForma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9" fontId="24" fillId="0" borderId="0" applyFont="0" applyFill="0" applyBorder="0" applyAlignment="0" applyProtection="0"/>
    <xf numFmtId="0" fontId="25" fillId="0" borderId="0">
      <alignment/>
      <protection/>
    </xf>
    <xf numFmtId="172" fontId="2" fillId="0" borderId="0" applyFont="0" applyFill="0" applyBorder="0" applyAlignment="0" applyProtection="0"/>
    <xf numFmtId="171" fontId="2"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0" fontId="26" fillId="0" borderId="0">
      <alignment/>
      <protection/>
    </xf>
    <xf numFmtId="0" fontId="27" fillId="0" borderId="0">
      <alignment/>
      <protection/>
    </xf>
    <xf numFmtId="164" fontId="27" fillId="0" borderId="0" applyFont="0" applyFill="0" applyBorder="0" applyAlignment="0" applyProtection="0"/>
    <xf numFmtId="165" fontId="27" fillId="0" borderId="0" applyFont="0" applyFill="0" applyBorder="0" applyAlignment="0" applyProtection="0"/>
    <xf numFmtId="176" fontId="27" fillId="0" borderId="0" applyFont="0" applyFill="0" applyBorder="0" applyAlignment="0" applyProtection="0"/>
    <xf numFmtId="177" fontId="27" fillId="0" borderId="0" applyFont="0" applyFill="0" applyBorder="0" applyAlignment="0" applyProtection="0"/>
  </cellStyleXfs>
  <cellXfs count="365">
    <xf numFmtId="0" fontId="0" fillId="0" borderId="0" xfId="0" applyFont="1" applyAlignment="1">
      <alignment/>
    </xf>
    <xf numFmtId="37" fontId="4" fillId="34" borderId="12" xfId="215" applyNumberFormat="1" applyFont="1" applyFill="1" applyBorder="1" applyAlignment="1">
      <alignment horizontal="center" vertical="center" wrapText="1"/>
      <protection/>
    </xf>
    <xf numFmtId="4" fontId="4" fillId="34" borderId="12" xfId="208" applyNumberFormat="1" applyFont="1" applyFill="1" applyBorder="1" applyAlignment="1">
      <alignment horizontal="center" vertical="center"/>
      <protection/>
    </xf>
    <xf numFmtId="4" fontId="4" fillId="34" borderId="12" xfId="0" applyNumberFormat="1" applyFont="1" applyFill="1" applyBorder="1" applyAlignment="1">
      <alignment horizontal="center" vertical="center" wrapText="1"/>
    </xf>
    <xf numFmtId="4" fontId="4" fillId="34" borderId="12" xfId="215" applyNumberFormat="1" applyFont="1" applyFill="1" applyBorder="1" applyAlignment="1">
      <alignment horizontal="center" vertical="center" wrapText="1"/>
      <protection/>
    </xf>
    <xf numFmtId="4" fontId="4" fillId="34" borderId="12" xfId="53" applyNumberFormat="1" applyFont="1" applyFill="1" applyBorder="1" applyAlignment="1">
      <alignment horizontal="right" vertical="center" wrapText="1"/>
    </xf>
    <xf numFmtId="4" fontId="9" fillId="34" borderId="12" xfId="215" applyNumberFormat="1" applyFont="1" applyFill="1" applyBorder="1" applyAlignment="1">
      <alignment horizontal="center" vertical="center" wrapText="1"/>
      <protection/>
    </xf>
    <xf numFmtId="4" fontId="4" fillId="34" borderId="12" xfId="208" applyNumberFormat="1" applyFont="1" applyFill="1" applyBorder="1" applyAlignment="1">
      <alignment horizontal="right" vertical="center"/>
      <protection/>
    </xf>
    <xf numFmtId="4" fontId="5" fillId="34" borderId="12" xfId="215" applyNumberFormat="1" applyFont="1" applyFill="1" applyBorder="1" applyAlignment="1">
      <alignment horizontal="center" vertical="center" wrapText="1"/>
      <protection/>
    </xf>
    <xf numFmtId="4" fontId="4" fillId="34" borderId="0" xfId="0" applyNumberFormat="1" applyFont="1" applyFill="1" applyAlignment="1">
      <alignment horizontal="center" vertical="center"/>
    </xf>
    <xf numFmtId="4" fontId="4" fillId="34" borderId="0" xfId="208" applyNumberFormat="1" applyFont="1" applyFill="1" applyAlignment="1">
      <alignment horizontal="right" vertical="center" wrapText="1"/>
      <protection/>
    </xf>
    <xf numFmtId="4" fontId="9" fillId="34" borderId="12" xfId="215" applyNumberFormat="1" applyFont="1" applyFill="1" applyBorder="1" applyAlignment="1">
      <alignment horizontal="center" vertical="center"/>
      <protection/>
    </xf>
    <xf numFmtId="4" fontId="9" fillId="34" borderId="12" xfId="53" applyNumberFormat="1" applyFont="1" applyFill="1" applyBorder="1" applyAlignment="1">
      <alignment horizontal="right" vertical="center"/>
    </xf>
    <xf numFmtId="4" fontId="9" fillId="34" borderId="12" xfId="53" applyNumberFormat="1" applyFont="1" applyFill="1" applyBorder="1" applyAlignment="1">
      <alignment horizontal="right" vertical="center" wrapText="1"/>
    </xf>
    <xf numFmtId="4" fontId="4" fillId="34" borderId="12" xfId="0" applyNumberFormat="1" applyFont="1" applyFill="1" applyBorder="1" applyAlignment="1">
      <alignment horizontal="left" vertical="center" wrapText="1"/>
    </xf>
    <xf numFmtId="4" fontId="4" fillId="34" borderId="12" xfId="0" applyNumberFormat="1" applyFont="1" applyFill="1" applyBorder="1" applyAlignment="1">
      <alignment horizontal="center"/>
    </xf>
    <xf numFmtId="4" fontId="9" fillId="34" borderId="12" xfId="208" applyNumberFormat="1" applyFont="1" applyFill="1" applyBorder="1" applyAlignment="1">
      <alignment horizontal="right" vertical="center"/>
      <protection/>
    </xf>
    <xf numFmtId="0" fontId="4" fillId="34" borderId="12" xfId="0" applyFont="1" applyFill="1" applyBorder="1" applyAlignment="1">
      <alignment horizontal="center" vertical="center"/>
    </xf>
    <xf numFmtId="4" fontId="4" fillId="34" borderId="12" xfId="0" applyNumberFormat="1" applyFont="1" applyFill="1" applyBorder="1" applyAlignment="1">
      <alignment horizontal="right" vertical="center" wrapText="1"/>
    </xf>
    <xf numFmtId="4" fontId="4" fillId="34" borderId="12" xfId="0" applyNumberFormat="1" applyFont="1" applyFill="1" applyBorder="1" applyAlignment="1">
      <alignment horizontal="right" vertical="center"/>
    </xf>
    <xf numFmtId="4" fontId="4" fillId="34" borderId="12" xfId="0" applyNumberFormat="1" applyFont="1" applyFill="1" applyBorder="1" applyAlignment="1">
      <alignment horizontal="center" vertical="center"/>
    </xf>
    <xf numFmtId="4" fontId="4" fillId="34" borderId="12" xfId="215" applyNumberFormat="1" applyFont="1" applyFill="1" applyBorder="1" applyAlignment="1">
      <alignment horizontal="right" vertical="center" wrapText="1"/>
      <protection/>
    </xf>
    <xf numFmtId="4" fontId="4" fillId="34" borderId="0" xfId="0" applyNumberFormat="1" applyFont="1" applyFill="1" applyAlignment="1">
      <alignment/>
    </xf>
    <xf numFmtId="4" fontId="4" fillId="34" borderId="12" xfId="53" applyNumberFormat="1" applyFont="1" applyFill="1" applyBorder="1" applyAlignment="1">
      <alignment horizontal="right" vertical="center"/>
    </xf>
    <xf numFmtId="0" fontId="4" fillId="34" borderId="0" xfId="0" applyFont="1" applyFill="1" applyAlignment="1">
      <alignment horizontal="center" vertical="center"/>
    </xf>
    <xf numFmtId="178" fontId="4" fillId="34" borderId="12" xfId="211" applyNumberFormat="1" applyFont="1" applyFill="1" applyBorder="1" applyAlignment="1">
      <alignment horizontal="center" vertical="center" wrapText="1"/>
      <protection/>
    </xf>
    <xf numFmtId="2" fontId="4" fillId="34" borderId="12" xfId="0" applyNumberFormat="1" applyFont="1" applyFill="1" applyBorder="1" applyAlignment="1">
      <alignment vertical="center" wrapText="1"/>
    </xf>
    <xf numFmtId="2" fontId="4" fillId="34" borderId="12" xfId="0" applyNumberFormat="1" applyFont="1" applyFill="1" applyBorder="1" applyAlignment="1">
      <alignment vertical="center"/>
    </xf>
    <xf numFmtId="2" fontId="4" fillId="34" borderId="12" xfId="212" applyNumberFormat="1" applyFont="1" applyFill="1" applyBorder="1" applyAlignment="1">
      <alignment horizontal="center" vertical="center" wrapText="1"/>
      <protection/>
    </xf>
    <xf numFmtId="2" fontId="4" fillId="34" borderId="12" xfId="212" applyNumberFormat="1" applyFont="1" applyFill="1" applyBorder="1" applyAlignment="1">
      <alignment vertical="center" wrapText="1"/>
      <protection/>
    </xf>
    <xf numFmtId="49" fontId="4" fillId="34" borderId="12" xfId="212" applyNumberFormat="1" applyFont="1" applyFill="1" applyBorder="1" applyAlignment="1">
      <alignment horizontal="center" vertical="center"/>
      <protection/>
    </xf>
    <xf numFmtId="4" fontId="4" fillId="34" borderId="0" xfId="0" applyNumberFormat="1" applyFont="1" applyFill="1" applyAlignment="1">
      <alignment horizontal="center"/>
    </xf>
    <xf numFmtId="4" fontId="4" fillId="34" borderId="0" xfId="55" applyNumberFormat="1" applyFont="1" applyFill="1" applyAlignment="1">
      <alignment horizontal="right"/>
    </xf>
    <xf numFmtId="37" fontId="4" fillId="34" borderId="0" xfId="0" applyNumberFormat="1" applyFont="1" applyFill="1" applyAlignment="1">
      <alignment horizontal="center"/>
    </xf>
    <xf numFmtId="4" fontId="9" fillId="34" borderId="0" xfId="0" applyNumberFormat="1" applyFont="1" applyFill="1" applyAlignment="1">
      <alignment/>
    </xf>
    <xf numFmtId="4" fontId="4" fillId="34" borderId="0" xfId="208" applyNumberFormat="1" applyFont="1" applyFill="1" applyAlignment="1">
      <alignment horizontal="right"/>
      <protection/>
    </xf>
    <xf numFmtId="2" fontId="4" fillId="34" borderId="12" xfId="0" applyNumberFormat="1" applyFont="1" applyFill="1" applyBorder="1" applyAlignment="1">
      <alignment horizontal="right" vertical="center" wrapText="1"/>
    </xf>
    <xf numFmtId="2" fontId="9" fillId="34" borderId="12" xfId="0" applyNumberFormat="1" applyFont="1" applyFill="1" applyBorder="1" applyAlignment="1">
      <alignment vertical="center"/>
    </xf>
    <xf numFmtId="0" fontId="4" fillId="34" borderId="0" xfId="0" applyFont="1" applyFill="1" applyAlignment="1">
      <alignment vertical="center" wrapText="1"/>
    </xf>
    <xf numFmtId="2" fontId="5" fillId="34" borderId="12" xfId="0" applyNumberFormat="1" applyFont="1" applyFill="1" applyBorder="1" applyAlignment="1">
      <alignment vertical="center"/>
    </xf>
    <xf numFmtId="0" fontId="4" fillId="34" borderId="0" xfId="0" applyFont="1" applyFill="1" applyAlignment="1">
      <alignment vertical="center"/>
    </xf>
    <xf numFmtId="2" fontId="4" fillId="34" borderId="12" xfId="0" applyNumberFormat="1" applyFont="1" applyFill="1" applyBorder="1" applyAlignment="1">
      <alignment horizontal="right" vertical="center"/>
    </xf>
    <xf numFmtId="49" fontId="9" fillId="34" borderId="12" xfId="212" applyNumberFormat="1" applyFont="1" applyFill="1" applyBorder="1" applyAlignment="1">
      <alignment horizontal="center" vertical="center" wrapText="1"/>
      <protection/>
    </xf>
    <xf numFmtId="0" fontId="4" fillId="34" borderId="12" xfId="0" applyFont="1" applyFill="1" applyBorder="1" applyAlignment="1">
      <alignment vertical="center" wrapText="1"/>
    </xf>
    <xf numFmtId="4" fontId="5" fillId="34" borderId="0" xfId="0" applyNumberFormat="1" applyFont="1" applyFill="1" applyAlignment="1">
      <alignment/>
    </xf>
    <xf numFmtId="0" fontId="4" fillId="34" borderId="0" xfId="0" applyFont="1" applyFill="1" applyAlignment="1">
      <alignment/>
    </xf>
    <xf numFmtId="0" fontId="9" fillId="34" borderId="0" xfId="0" applyFont="1" applyFill="1" applyAlignment="1">
      <alignment horizontal="right" vertical="center"/>
    </xf>
    <xf numFmtId="0" fontId="4" fillId="34" borderId="12" xfId="126" applyFont="1" applyFill="1" applyBorder="1" applyAlignment="1">
      <alignment horizontal="center" vertical="center" wrapText="1"/>
      <protection/>
    </xf>
    <xf numFmtId="0" fontId="9" fillId="34" borderId="12" xfId="0" applyFont="1" applyFill="1" applyBorder="1" applyAlignment="1">
      <alignment horizontal="center" vertical="center"/>
    </xf>
    <xf numFmtId="0" fontId="4" fillId="34" borderId="0" xfId="0" applyFont="1" applyFill="1" applyAlignment="1">
      <alignment horizontal="right" vertical="center"/>
    </xf>
    <xf numFmtId="4" fontId="9" fillId="34" borderId="12" xfId="0" applyNumberFormat="1" applyFont="1" applyFill="1" applyBorder="1" applyAlignment="1">
      <alignment horizontal="right" vertical="center" wrapText="1"/>
    </xf>
    <xf numFmtId="2" fontId="4" fillId="34" borderId="12" xfId="160" applyNumberFormat="1" applyFont="1" applyFill="1" applyBorder="1" applyAlignment="1">
      <alignment horizontal="center" vertical="center" wrapText="1"/>
      <protection/>
    </xf>
    <xf numFmtId="2" fontId="4" fillId="34" borderId="12" xfId="109" applyNumberFormat="1" applyFont="1" applyFill="1" applyBorder="1" applyAlignment="1">
      <alignment vertical="center" wrapText="1"/>
      <protection/>
    </xf>
    <xf numFmtId="2" fontId="4" fillId="34" borderId="12" xfId="109" applyNumberFormat="1" applyFont="1" applyFill="1" applyBorder="1" applyAlignment="1">
      <alignment horizontal="center" vertical="center" wrapText="1"/>
      <protection/>
    </xf>
    <xf numFmtId="165" fontId="4" fillId="34" borderId="12" xfId="127" applyNumberFormat="1" applyFont="1" applyFill="1" applyBorder="1" applyAlignment="1">
      <alignment horizontal="center" vertical="center" wrapText="1"/>
      <protection/>
    </xf>
    <xf numFmtId="2" fontId="5" fillId="34" borderId="12" xfId="0" applyNumberFormat="1" applyFont="1" applyFill="1" applyBorder="1" applyAlignment="1">
      <alignment vertical="center" wrapText="1"/>
    </xf>
    <xf numFmtId="49" fontId="9" fillId="34" borderId="12" xfId="212" applyNumberFormat="1" applyFont="1" applyFill="1" applyBorder="1" applyAlignment="1">
      <alignment horizontal="center" vertical="center"/>
      <protection/>
    </xf>
    <xf numFmtId="2" fontId="4" fillId="34" borderId="12" xfId="0" applyNumberFormat="1" applyFont="1" applyFill="1" applyBorder="1" applyAlignment="1">
      <alignment horizontal="justify" vertical="center" wrapText="1"/>
    </xf>
    <xf numFmtId="4" fontId="9" fillId="34" borderId="12" xfId="0" applyNumberFormat="1" applyFont="1" applyFill="1" applyBorder="1" applyAlignment="1">
      <alignment horizontal="right" vertical="center"/>
    </xf>
    <xf numFmtId="0" fontId="9" fillId="34" borderId="0" xfId="0" applyFont="1" applyFill="1" applyAlignment="1">
      <alignment vertical="center"/>
    </xf>
    <xf numFmtId="4" fontId="9" fillId="34" borderId="12" xfId="215" applyNumberFormat="1" applyFont="1" applyFill="1" applyBorder="1" applyAlignment="1">
      <alignment horizontal="right" vertical="center" wrapText="1"/>
      <protection/>
    </xf>
    <xf numFmtId="0" fontId="9" fillId="34" borderId="0" xfId="0" applyFont="1" applyFill="1" applyAlignment="1">
      <alignment horizontal="left" vertical="center"/>
    </xf>
    <xf numFmtId="0" fontId="9" fillId="34" borderId="12" xfId="0" applyFont="1" applyFill="1" applyBorder="1" applyAlignment="1">
      <alignment vertical="center" wrapText="1"/>
    </xf>
    <xf numFmtId="0" fontId="10" fillId="34" borderId="12" xfId="0" applyFont="1" applyFill="1" applyBorder="1" applyAlignment="1">
      <alignment horizontal="center" vertical="center" wrapText="1"/>
    </xf>
    <xf numFmtId="0" fontId="9" fillId="34" borderId="0" xfId="0" applyFont="1" applyFill="1" applyAlignment="1">
      <alignment vertical="center" wrapText="1"/>
    </xf>
    <xf numFmtId="2" fontId="9" fillId="34" borderId="12" xfId="0" applyNumberFormat="1" applyFont="1" applyFill="1" applyBorder="1" applyAlignment="1">
      <alignment horizontal="center" vertical="center" wrapText="1"/>
    </xf>
    <xf numFmtId="4" fontId="10" fillId="34" borderId="12" xfId="215" applyNumberFormat="1" applyFont="1" applyFill="1" applyBorder="1" applyAlignment="1">
      <alignment horizontal="center" vertical="center" wrapText="1"/>
      <protection/>
    </xf>
    <xf numFmtId="0" fontId="9" fillId="34" borderId="0" xfId="0" applyFont="1" applyFill="1" applyAlignment="1">
      <alignment/>
    </xf>
    <xf numFmtId="0" fontId="5" fillId="34" borderId="0" xfId="0" applyFont="1" applyFill="1" applyAlignment="1">
      <alignment/>
    </xf>
    <xf numFmtId="4" fontId="4" fillId="34" borderId="12" xfId="160" applyNumberFormat="1" applyFont="1" applyFill="1" applyBorder="1" applyAlignment="1">
      <alignment horizontal="right" vertical="center" wrapText="1"/>
      <protection/>
    </xf>
    <xf numFmtId="4" fontId="9" fillId="34" borderId="12" xfId="160" applyNumberFormat="1" applyFont="1" applyFill="1" applyBorder="1" applyAlignment="1">
      <alignment horizontal="right" vertical="center" wrapText="1"/>
      <protection/>
    </xf>
    <xf numFmtId="4" fontId="9" fillId="34" borderId="12" xfId="212" applyNumberFormat="1" applyFont="1" applyFill="1" applyBorder="1" applyAlignment="1">
      <alignment horizontal="right" vertical="center" wrapText="1"/>
      <protection/>
    </xf>
    <xf numFmtId="4" fontId="28" fillId="34" borderId="0" xfId="0" applyNumberFormat="1" applyFont="1" applyFill="1" applyAlignment="1">
      <alignment/>
    </xf>
    <xf numFmtId="4" fontId="9" fillId="34" borderId="0" xfId="208" applyNumberFormat="1" applyFont="1" applyFill="1" applyAlignment="1">
      <alignment horizontal="center" vertical="center" wrapText="1"/>
      <protection/>
    </xf>
    <xf numFmtId="2" fontId="9" fillId="34" borderId="12" xfId="212" applyNumberFormat="1" applyFont="1" applyFill="1" applyBorder="1" applyAlignment="1">
      <alignment vertical="center" wrapText="1"/>
      <protection/>
    </xf>
    <xf numFmtId="1" fontId="4" fillId="34" borderId="12" xfId="212" applyNumberFormat="1" applyFont="1" applyFill="1" applyBorder="1" applyAlignment="1">
      <alignment horizontal="center" vertical="center" wrapText="1"/>
      <protection/>
    </xf>
    <xf numFmtId="2" fontId="9" fillId="34" borderId="12" xfId="212" applyNumberFormat="1" applyFont="1" applyFill="1" applyBorder="1" applyAlignment="1">
      <alignment horizontal="center" vertical="center" wrapText="1"/>
      <protection/>
    </xf>
    <xf numFmtId="168" fontId="19" fillId="34" borderId="0" xfId="0" applyNumberFormat="1" applyFont="1" applyFill="1" applyAlignment="1">
      <alignment horizontal="center" vertical="center"/>
    </xf>
    <xf numFmtId="4" fontId="19" fillId="34" borderId="0" xfId="0" applyNumberFormat="1" applyFont="1" applyFill="1" applyAlignment="1">
      <alignment/>
    </xf>
    <xf numFmtId="4" fontId="31" fillId="34" borderId="0" xfId="0" applyNumberFormat="1" applyFont="1" applyFill="1" applyAlignment="1">
      <alignment/>
    </xf>
    <xf numFmtId="0" fontId="57" fillId="34" borderId="0" xfId="0" applyFont="1" applyFill="1" applyAlignment="1">
      <alignment/>
    </xf>
    <xf numFmtId="4" fontId="32" fillId="34" borderId="0" xfId="0" applyNumberFormat="1" applyFont="1" applyFill="1" applyAlignment="1">
      <alignment/>
    </xf>
    <xf numFmtId="4" fontId="19" fillId="34" borderId="0" xfId="0" applyNumberFormat="1" applyFont="1" applyFill="1" applyAlignment="1">
      <alignment/>
    </xf>
    <xf numFmtId="4" fontId="28" fillId="34" borderId="0" xfId="0" applyNumberFormat="1" applyFont="1" applyFill="1" applyAlignment="1">
      <alignment/>
    </xf>
    <xf numFmtId="4" fontId="9" fillId="34" borderId="12" xfId="0" applyNumberFormat="1" applyFont="1" applyFill="1" applyBorder="1" applyAlignment="1">
      <alignment horizontal="left" vertical="center" wrapText="1"/>
    </xf>
    <xf numFmtId="4" fontId="4" fillId="34" borderId="12" xfId="0" applyNumberFormat="1" applyFont="1" applyFill="1" applyBorder="1" applyAlignment="1">
      <alignment horizontal="right" wrapText="1"/>
    </xf>
    <xf numFmtId="166" fontId="10" fillId="34" borderId="12" xfId="0" applyNumberFormat="1" applyFont="1" applyFill="1" applyBorder="1" applyAlignment="1">
      <alignment horizontal="center" vertical="center" wrapText="1"/>
    </xf>
    <xf numFmtId="166" fontId="4" fillId="34" borderId="12" xfId="0" applyNumberFormat="1"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2" xfId="0" applyFont="1" applyFill="1" applyBorder="1" applyAlignment="1">
      <alignment horizontal="center" vertical="center"/>
    </xf>
    <xf numFmtId="180" fontId="9" fillId="35" borderId="12" xfId="0" applyNumberFormat="1" applyFont="1" applyFill="1" applyBorder="1" applyAlignment="1">
      <alignment horizontal="right" vertical="center"/>
    </xf>
    <xf numFmtId="181" fontId="4" fillId="35" borderId="12" xfId="0" applyNumberFormat="1" applyFont="1" applyFill="1" applyBorder="1" applyAlignment="1">
      <alignment horizontal="center" vertical="center" wrapText="1"/>
    </xf>
    <xf numFmtId="0" fontId="4" fillId="35" borderId="12" xfId="0" applyFont="1" applyFill="1" applyBorder="1" applyAlignment="1">
      <alignment horizontal="center" vertical="center"/>
    </xf>
    <xf numFmtId="180" fontId="4" fillId="35" borderId="12" xfId="0" applyNumberFormat="1" applyFont="1" applyFill="1" applyBorder="1" applyAlignment="1">
      <alignment horizontal="right" vertical="center" wrapText="1"/>
    </xf>
    <xf numFmtId="0" fontId="4" fillId="35" borderId="12" xfId="0" applyFont="1" applyFill="1" applyBorder="1" applyAlignment="1">
      <alignment horizontal="center" vertical="center" wrapText="1"/>
    </xf>
    <xf numFmtId="180" fontId="9" fillId="34" borderId="12" xfId="0" applyNumberFormat="1" applyFont="1" applyFill="1" applyBorder="1" applyAlignment="1">
      <alignment vertical="center" wrapText="1"/>
    </xf>
    <xf numFmtId="4" fontId="10" fillId="34" borderId="12" xfId="0" applyNumberFormat="1" applyFont="1" applyFill="1" applyBorder="1" applyAlignment="1">
      <alignment horizontal="center" vertical="center" wrapText="1"/>
    </xf>
    <xf numFmtId="180" fontId="4" fillId="34" borderId="12" xfId="0" applyNumberFormat="1" applyFont="1" applyFill="1" applyBorder="1" applyAlignment="1">
      <alignment vertical="center" wrapText="1"/>
    </xf>
    <xf numFmtId="180" fontId="4" fillId="34" borderId="12" xfId="0" applyNumberFormat="1" applyFont="1" applyFill="1" applyBorder="1" applyAlignment="1">
      <alignment horizontal="center" vertical="center" wrapText="1"/>
    </xf>
    <xf numFmtId="0" fontId="10" fillId="34" borderId="12" xfId="0" applyFont="1" applyFill="1" applyBorder="1" applyAlignment="1">
      <alignment horizontal="center" vertical="center"/>
    </xf>
    <xf numFmtId="0" fontId="4" fillId="34" borderId="12" xfId="0" applyFont="1" applyFill="1" applyBorder="1" applyAlignment="1">
      <alignment horizontal="center"/>
    </xf>
    <xf numFmtId="43" fontId="9" fillId="35" borderId="12" xfId="0" applyNumberFormat="1" applyFont="1" applyFill="1" applyBorder="1" applyAlignment="1">
      <alignment horizontal="center" vertical="center" wrapText="1"/>
    </xf>
    <xf numFmtId="43" fontId="9" fillId="35" borderId="12" xfId="0" applyNumberFormat="1" applyFont="1" applyFill="1" applyBorder="1" applyAlignment="1">
      <alignment horizontal="center" vertical="center"/>
    </xf>
    <xf numFmtId="0" fontId="9" fillId="35" borderId="12" xfId="0" applyFont="1" applyFill="1" applyBorder="1" applyAlignment="1">
      <alignment vertical="center"/>
    </xf>
    <xf numFmtId="43" fontId="4" fillId="35" borderId="12" xfId="0" applyNumberFormat="1" applyFont="1" applyFill="1" applyBorder="1" applyAlignment="1">
      <alignment horizontal="left" vertical="center" wrapText="1"/>
    </xf>
    <xf numFmtId="43" fontId="4" fillId="35" borderId="12" xfId="0" applyNumberFormat="1" applyFont="1" applyFill="1" applyBorder="1" applyAlignment="1">
      <alignment horizontal="center" vertical="center" wrapText="1"/>
    </xf>
    <xf numFmtId="4" fontId="10" fillId="34" borderId="12" xfId="53" applyNumberFormat="1" applyFont="1" applyFill="1" applyBorder="1" applyAlignment="1">
      <alignment horizontal="right" vertical="center" wrapText="1"/>
    </xf>
    <xf numFmtId="2" fontId="9" fillId="34" borderId="12" xfId="212" applyNumberFormat="1" applyFont="1" applyFill="1" applyBorder="1" applyAlignment="1">
      <alignment horizontal="right" vertical="center" wrapText="1"/>
      <protection/>
    </xf>
    <xf numFmtId="2" fontId="9" fillId="34" borderId="12" xfId="0" applyNumberFormat="1" applyFont="1" applyFill="1" applyBorder="1" applyAlignment="1">
      <alignment horizontal="right" vertical="center" wrapText="1"/>
    </xf>
    <xf numFmtId="1" fontId="9" fillId="34" borderId="12" xfId="0" applyNumberFormat="1" applyFont="1" applyFill="1" applyBorder="1" applyAlignment="1">
      <alignment horizontal="center" vertical="center"/>
    </xf>
    <xf numFmtId="0" fontId="5" fillId="34" borderId="0" xfId="0" applyFont="1" applyFill="1" applyAlignment="1">
      <alignment vertical="center"/>
    </xf>
    <xf numFmtId="0" fontId="5" fillId="34" borderId="0" xfId="0" applyFont="1" applyFill="1" applyAlignment="1">
      <alignment vertical="center" wrapText="1"/>
    </xf>
    <xf numFmtId="2" fontId="9" fillId="34" borderId="12" xfId="0" applyNumberFormat="1" applyFont="1" applyFill="1" applyBorder="1" applyAlignment="1">
      <alignment vertical="center" wrapText="1"/>
    </xf>
    <xf numFmtId="0" fontId="4" fillId="34" borderId="12" xfId="214" applyFont="1" applyFill="1" applyBorder="1" applyAlignment="1">
      <alignment horizontal="left" vertical="center" wrapText="1"/>
      <protection/>
    </xf>
    <xf numFmtId="0" fontId="4" fillId="34" borderId="12" xfId="214" applyFont="1" applyFill="1" applyBorder="1" applyAlignment="1">
      <alignment horizontal="center" vertical="center" wrapText="1"/>
      <protection/>
    </xf>
    <xf numFmtId="180" fontId="4" fillId="34" borderId="12" xfId="128" applyNumberFormat="1" applyFont="1" applyFill="1" applyBorder="1" applyAlignment="1">
      <alignment horizontal="right" vertical="center" wrapText="1"/>
      <protection/>
    </xf>
    <xf numFmtId="0" fontId="4" fillId="34" borderId="12" xfId="210" applyFont="1" applyFill="1" applyBorder="1" applyAlignment="1">
      <alignment horizontal="center" vertical="center" wrapText="1"/>
      <protection/>
    </xf>
    <xf numFmtId="0" fontId="4" fillId="34" borderId="12" xfId="128" applyFont="1" applyFill="1" applyBorder="1" applyAlignment="1">
      <alignment horizontal="center" vertical="center" wrapText="1"/>
      <protection/>
    </xf>
    <xf numFmtId="180" fontId="4" fillId="34" borderId="12" xfId="128" applyNumberFormat="1" applyFont="1" applyFill="1" applyBorder="1" applyAlignment="1">
      <alignment vertical="center" wrapText="1"/>
      <protection/>
    </xf>
    <xf numFmtId="2" fontId="4" fillId="34" borderId="12" xfId="128" applyNumberFormat="1" applyFont="1" applyFill="1" applyBorder="1" applyAlignment="1" quotePrefix="1">
      <alignment vertical="center" wrapText="1"/>
      <protection/>
    </xf>
    <xf numFmtId="180" fontId="4" fillId="34" borderId="12" xfId="128" applyNumberFormat="1" applyFont="1" applyFill="1" applyBorder="1" applyAlignment="1">
      <alignment horizontal="center" vertical="center" wrapText="1"/>
      <protection/>
    </xf>
    <xf numFmtId="4" fontId="4" fillId="34" borderId="12" xfId="208" applyNumberFormat="1" applyFont="1" applyFill="1" applyBorder="1" applyAlignment="1">
      <alignment horizontal="center" vertical="center" wrapText="1"/>
      <protection/>
    </xf>
    <xf numFmtId="4" fontId="4" fillId="34" borderId="0" xfId="0" applyNumberFormat="1" applyFont="1" applyFill="1" applyAlignment="1">
      <alignment horizontal="right" vertical="center" wrapText="1"/>
    </xf>
    <xf numFmtId="2" fontId="4" fillId="34" borderId="12" xfId="160" applyNumberFormat="1" applyFont="1" applyFill="1" applyBorder="1" applyAlignment="1">
      <alignment horizontal="right" vertical="center" wrapText="1"/>
      <protection/>
    </xf>
    <xf numFmtId="2" fontId="4" fillId="34" borderId="12" xfId="212" applyNumberFormat="1" applyFont="1" applyFill="1" applyBorder="1" applyAlignment="1">
      <alignment horizontal="right" vertical="center" wrapText="1"/>
      <protection/>
    </xf>
    <xf numFmtId="2" fontId="9" fillId="34" borderId="12" xfId="160" applyNumberFormat="1" applyFont="1" applyFill="1" applyBorder="1" applyAlignment="1">
      <alignment horizontal="right" vertical="center" wrapText="1"/>
      <protection/>
    </xf>
    <xf numFmtId="2" fontId="9" fillId="34" borderId="0" xfId="208" applyNumberFormat="1" applyFont="1" applyFill="1" applyAlignment="1">
      <alignment/>
      <protection/>
    </xf>
    <xf numFmtId="2" fontId="9" fillId="34" borderId="0" xfId="208" applyNumberFormat="1" applyFont="1" applyFill="1" applyAlignment="1">
      <alignment vertical="center" wrapText="1"/>
      <protection/>
    </xf>
    <xf numFmtId="2" fontId="4" fillId="34" borderId="0" xfId="208" applyNumberFormat="1" applyFont="1" applyFill="1" applyAlignment="1">
      <alignment vertical="center" wrapText="1"/>
      <protection/>
    </xf>
    <xf numFmtId="2" fontId="4" fillId="34" borderId="12" xfId="215" applyNumberFormat="1" applyFont="1" applyFill="1" applyBorder="1" applyAlignment="1">
      <alignment vertical="center" wrapText="1"/>
      <protection/>
    </xf>
    <xf numFmtId="2" fontId="4" fillId="34" borderId="12" xfId="53" applyNumberFormat="1" applyFont="1" applyFill="1" applyBorder="1" applyAlignment="1">
      <alignment vertical="center"/>
    </xf>
    <xf numFmtId="2" fontId="9" fillId="34" borderId="12" xfId="53" applyNumberFormat="1" applyFont="1" applyFill="1" applyBorder="1" applyAlignment="1">
      <alignment vertical="center" wrapText="1"/>
    </xf>
    <xf numFmtId="2" fontId="10" fillId="34" borderId="12" xfId="0" applyNumberFormat="1" applyFont="1" applyFill="1" applyBorder="1" applyAlignment="1">
      <alignment vertical="center" wrapText="1"/>
    </xf>
    <xf numFmtId="2" fontId="9" fillId="34" borderId="12" xfId="215" applyNumberFormat="1" applyFont="1" applyFill="1" applyBorder="1" applyAlignment="1">
      <alignment vertical="center" wrapText="1"/>
      <protection/>
    </xf>
    <xf numFmtId="2" fontId="4" fillId="34" borderId="12" xfId="0" applyNumberFormat="1" applyFont="1" applyFill="1" applyBorder="1" applyAlignment="1">
      <alignment wrapText="1"/>
    </xf>
    <xf numFmtId="2" fontId="4" fillId="34" borderId="12" xfId="160" applyNumberFormat="1" applyFont="1" applyFill="1" applyBorder="1" applyAlignment="1">
      <alignment vertical="center" wrapText="1"/>
      <protection/>
    </xf>
    <xf numFmtId="2" fontId="4" fillId="34" borderId="12" xfId="159" applyNumberFormat="1" applyFont="1" applyFill="1" applyBorder="1" applyAlignment="1">
      <alignment vertical="center" wrapText="1"/>
      <protection/>
    </xf>
    <xf numFmtId="2" fontId="9" fillId="35" borderId="12" xfId="0" applyNumberFormat="1" applyFont="1" applyFill="1" applyBorder="1" applyAlignment="1">
      <alignment vertical="center"/>
    </xf>
    <xf numFmtId="2" fontId="4" fillId="35" borderId="12" xfId="0" applyNumberFormat="1" applyFont="1" applyFill="1" applyBorder="1" applyAlignment="1">
      <alignment vertical="center" wrapText="1"/>
    </xf>
    <xf numFmtId="2" fontId="4" fillId="34" borderId="12" xfId="127" applyNumberFormat="1" applyFont="1" applyFill="1" applyBorder="1" applyAlignment="1">
      <alignment vertical="center" wrapText="1"/>
      <protection/>
    </xf>
    <xf numFmtId="2" fontId="4" fillId="34" borderId="12" xfId="208" applyNumberFormat="1" applyFont="1" applyFill="1" applyBorder="1" applyAlignment="1">
      <alignment vertical="center"/>
      <protection/>
    </xf>
    <xf numFmtId="2" fontId="28" fillId="34" borderId="12" xfId="0" applyNumberFormat="1" applyFont="1" applyFill="1" applyBorder="1" applyAlignment="1">
      <alignment/>
    </xf>
    <xf numFmtId="2" fontId="4" fillId="34" borderId="0" xfId="208" applyNumberFormat="1" applyFont="1" applyFill="1" applyAlignment="1">
      <alignment/>
      <protection/>
    </xf>
    <xf numFmtId="180" fontId="9" fillId="35" borderId="12" xfId="0" applyNumberFormat="1" applyFont="1" applyFill="1" applyBorder="1" applyAlignment="1">
      <alignment horizontal="right" vertical="center" wrapText="1"/>
    </xf>
    <xf numFmtId="0" fontId="58" fillId="34" borderId="0" xfId="0" applyFont="1" applyFill="1" applyAlignment="1">
      <alignment/>
    </xf>
    <xf numFmtId="180" fontId="4" fillId="35" borderId="12" xfId="0" applyNumberFormat="1" applyFont="1" applyFill="1" applyBorder="1" applyAlignment="1">
      <alignment horizontal="right" vertical="center"/>
    </xf>
    <xf numFmtId="2" fontId="5" fillId="35" borderId="12" xfId="0" applyNumberFormat="1" applyFont="1" applyFill="1" applyBorder="1" applyAlignment="1">
      <alignment vertical="center" wrapText="1"/>
    </xf>
    <xf numFmtId="0" fontId="59" fillId="34" borderId="0" xfId="0" applyFont="1" applyFill="1" applyAlignment="1">
      <alignment/>
    </xf>
    <xf numFmtId="0" fontId="9" fillId="34" borderId="0" xfId="0" applyFont="1" applyFill="1" applyAlignment="1">
      <alignment horizontal="left" vertical="center" wrapText="1"/>
    </xf>
    <xf numFmtId="2" fontId="4" fillId="34" borderId="12" xfId="0" applyNumberFormat="1" applyFont="1" applyFill="1" applyBorder="1" applyAlignment="1">
      <alignment horizontal="center" vertical="center" wrapText="1"/>
    </xf>
    <xf numFmtId="2" fontId="4" fillId="34" borderId="12" xfId="159" applyNumberFormat="1" applyFont="1" applyFill="1" applyBorder="1" applyAlignment="1">
      <alignment horizontal="center" vertical="center" wrapText="1"/>
      <protection/>
    </xf>
    <xf numFmtId="0" fontId="9" fillId="34" borderId="12" xfId="0" applyFont="1" applyFill="1" applyBorder="1" applyAlignment="1">
      <alignment horizontal="center" vertical="center" wrapText="1"/>
    </xf>
    <xf numFmtId="0" fontId="9" fillId="34" borderId="0" xfId="0" applyFont="1" applyFill="1" applyAlignment="1">
      <alignment horizontal="center" vertical="center"/>
    </xf>
    <xf numFmtId="4" fontId="9" fillId="34" borderId="12" xfId="0" applyNumberFormat="1" applyFont="1" applyFill="1" applyBorder="1" applyAlignment="1">
      <alignment horizontal="center" vertical="center" wrapText="1"/>
    </xf>
    <xf numFmtId="0" fontId="4" fillId="34" borderId="0" xfId="0" applyFont="1" applyFill="1" applyAlignment="1">
      <alignment horizontal="center" vertical="center" wrapText="1"/>
    </xf>
    <xf numFmtId="1" fontId="9" fillId="34" borderId="12" xfId="215" applyNumberFormat="1" applyFont="1" applyFill="1" applyBorder="1" applyAlignment="1">
      <alignment horizontal="center" vertical="center"/>
      <protection/>
    </xf>
    <xf numFmtId="1" fontId="9" fillId="34" borderId="12" xfId="0" applyNumberFormat="1" applyFont="1" applyFill="1" applyBorder="1" applyAlignment="1">
      <alignment horizontal="center" vertical="center" wrapText="1"/>
    </xf>
    <xf numFmtId="178" fontId="4" fillId="34" borderId="12" xfId="0" applyNumberFormat="1" applyFont="1" applyFill="1" applyBorder="1" applyAlignment="1">
      <alignment horizontal="center" vertical="center" wrapText="1"/>
    </xf>
    <xf numFmtId="178" fontId="9" fillId="34" borderId="12" xfId="0" applyNumberFormat="1" applyFont="1" applyFill="1" applyBorder="1" applyAlignment="1">
      <alignment horizontal="center" vertical="center" wrapText="1"/>
    </xf>
    <xf numFmtId="1" fontId="10" fillId="34" borderId="12" xfId="215" applyNumberFormat="1" applyFont="1" applyFill="1" applyBorder="1" applyAlignment="1">
      <alignment horizontal="center" vertical="center"/>
      <protection/>
    </xf>
    <xf numFmtId="1" fontId="4" fillId="34" borderId="12" xfId="213" applyNumberFormat="1" applyFont="1" applyFill="1" applyBorder="1" applyAlignment="1">
      <alignment horizontal="center" vertical="center" wrapText="1"/>
      <protection/>
    </xf>
    <xf numFmtId="1" fontId="9" fillId="34" borderId="12" xfId="213" applyNumberFormat="1" applyFont="1" applyFill="1" applyBorder="1" applyAlignment="1">
      <alignment horizontal="center" vertical="center" wrapText="1"/>
      <protection/>
    </xf>
    <xf numFmtId="1" fontId="9" fillId="34" borderId="12" xfId="0" applyNumberFormat="1" applyFont="1" applyFill="1" applyBorder="1" applyAlignment="1" quotePrefix="1">
      <alignment horizontal="center" vertical="center" wrapText="1"/>
    </xf>
    <xf numFmtId="1" fontId="9" fillId="35" borderId="12" xfId="0" applyNumberFormat="1" applyFont="1" applyFill="1" applyBorder="1" applyAlignment="1">
      <alignment horizontal="center" vertical="center"/>
    </xf>
    <xf numFmtId="1" fontId="4" fillId="35" borderId="12" xfId="0" applyNumberFormat="1" applyFont="1" applyFill="1" applyBorder="1" applyAlignment="1">
      <alignment horizontal="center" vertical="center" wrapText="1"/>
    </xf>
    <xf numFmtId="0" fontId="4" fillId="34" borderId="12" xfId="0" applyFont="1" applyFill="1" applyBorder="1" applyAlignment="1" quotePrefix="1">
      <alignment horizontal="center" vertical="center" wrapText="1"/>
    </xf>
    <xf numFmtId="0" fontId="4" fillId="34" borderId="12" xfId="138" applyFont="1" applyFill="1" applyBorder="1" applyAlignment="1">
      <alignment horizontal="center" vertical="center"/>
      <protection/>
    </xf>
    <xf numFmtId="1" fontId="4" fillId="34" borderId="12" xfId="0" applyNumberFormat="1" applyFont="1" applyFill="1" applyBorder="1" applyAlignment="1" quotePrefix="1">
      <alignment horizontal="center" vertical="center" wrapText="1"/>
    </xf>
    <xf numFmtId="1" fontId="4" fillId="34" borderId="12" xfId="0" applyNumberFormat="1" applyFont="1" applyFill="1" applyBorder="1" applyAlignment="1" quotePrefix="1">
      <alignment horizontal="center" vertical="center"/>
    </xf>
    <xf numFmtId="1" fontId="9" fillId="35" borderId="12" xfId="0" applyNumberFormat="1" applyFont="1" applyFill="1" applyBorder="1" applyAlignment="1">
      <alignment horizontal="center" vertical="center" wrapText="1"/>
    </xf>
    <xf numFmtId="1" fontId="4" fillId="34" borderId="0" xfId="208" applyNumberFormat="1" applyFont="1" applyFill="1" applyAlignment="1">
      <alignment horizontal="center"/>
      <protection/>
    </xf>
    <xf numFmtId="2" fontId="9" fillId="34" borderId="12" xfId="68" applyNumberFormat="1" applyFont="1" applyFill="1" applyBorder="1" applyAlignment="1">
      <alignment horizontal="center" vertical="center" wrapText="1"/>
    </xf>
    <xf numFmtId="2" fontId="9" fillId="34" borderId="12" xfId="53" applyNumberFormat="1" applyFont="1" applyFill="1" applyBorder="1" applyAlignment="1">
      <alignment horizontal="right" vertical="center" wrapText="1"/>
    </xf>
    <xf numFmtId="43" fontId="4" fillId="34" borderId="12" xfId="53" applyFont="1" applyFill="1" applyBorder="1" applyAlignment="1">
      <alignment horizontal="right" vertical="center"/>
    </xf>
    <xf numFmtId="43" fontId="4" fillId="34" borderId="12" xfId="53" applyFont="1" applyFill="1" applyBorder="1" applyAlignment="1">
      <alignment horizontal="right" vertical="center" wrapText="1"/>
    </xf>
    <xf numFmtId="0" fontId="4" fillId="34" borderId="12" xfId="0" applyFont="1" applyFill="1" applyBorder="1" applyAlignment="1">
      <alignment horizontal="center" vertical="center" wrapText="1"/>
    </xf>
    <xf numFmtId="2" fontId="4" fillId="34" borderId="12" xfId="160" applyNumberFormat="1" applyFont="1" applyFill="1" applyBorder="1" applyAlignment="1">
      <alignment horizontal="right" vertical="center" wrapText="1"/>
      <protection/>
    </xf>
    <xf numFmtId="0" fontId="4" fillId="34" borderId="12" xfId="0" applyFont="1" applyFill="1" applyBorder="1" applyAlignment="1">
      <alignment horizontal="right" vertical="center" wrapText="1"/>
    </xf>
    <xf numFmtId="2" fontId="4" fillId="34" borderId="12" xfId="0" applyNumberFormat="1" applyFont="1" applyFill="1" applyBorder="1" applyAlignment="1">
      <alignment horizontal="right" vertical="center"/>
    </xf>
    <xf numFmtId="0" fontId="4" fillId="34" borderId="12" xfId="0" applyFont="1" applyFill="1" applyBorder="1" applyAlignment="1">
      <alignment horizontal="right" vertical="center" wrapText="1"/>
    </xf>
    <xf numFmtId="178" fontId="9" fillId="34" borderId="12" xfId="0" applyNumberFormat="1" applyFont="1" applyFill="1" applyBorder="1" applyAlignment="1" quotePrefix="1">
      <alignment horizontal="center" vertical="center" wrapText="1"/>
    </xf>
    <xf numFmtId="178" fontId="9" fillId="34" borderId="12" xfId="215" applyNumberFormat="1" applyFont="1" applyFill="1" applyBorder="1" applyAlignment="1">
      <alignment horizontal="center" vertical="center" wrapText="1"/>
      <protection/>
    </xf>
    <xf numFmtId="178" fontId="9" fillId="34" borderId="12" xfId="212" applyNumberFormat="1" applyFont="1" applyFill="1" applyBorder="1" applyAlignment="1">
      <alignment horizontal="right" vertical="center" wrapText="1"/>
      <protection/>
    </xf>
    <xf numFmtId="178" fontId="9" fillId="34" borderId="12" xfId="212" applyNumberFormat="1" applyFont="1" applyFill="1" applyBorder="1" applyAlignment="1">
      <alignment horizontal="center" vertical="center"/>
      <protection/>
    </xf>
    <xf numFmtId="178" fontId="9" fillId="34" borderId="0" xfId="0" applyNumberFormat="1" applyFont="1" applyFill="1" applyAlignment="1">
      <alignment horizontal="center" vertical="center"/>
    </xf>
    <xf numFmtId="178" fontId="4" fillId="35" borderId="12" xfId="0" applyNumberFormat="1" applyFont="1" applyFill="1" applyBorder="1" applyAlignment="1">
      <alignment horizontal="center" vertical="center" wrapText="1"/>
    </xf>
    <xf numFmtId="2" fontId="4" fillId="35" borderId="12" xfId="0" applyNumberFormat="1" applyFont="1" applyFill="1" applyBorder="1" applyAlignment="1">
      <alignment horizontal="center" vertical="center" wrapText="1"/>
    </xf>
    <xf numFmtId="2" fontId="4" fillId="34" borderId="12" xfId="53" applyNumberFormat="1" applyFont="1" applyFill="1" applyBorder="1" applyAlignment="1">
      <alignment vertical="center" wrapText="1"/>
    </xf>
    <xf numFmtId="2" fontId="4" fillId="34" borderId="12" xfId="211" applyNumberFormat="1" applyFont="1" applyFill="1" applyBorder="1" applyAlignment="1">
      <alignment vertical="center" wrapText="1"/>
      <protection/>
    </xf>
    <xf numFmtId="2" fontId="10" fillId="34" borderId="12" xfId="53" applyNumberFormat="1" applyFont="1" applyFill="1" applyBorder="1" applyAlignment="1">
      <alignment horizontal="right" vertical="center" wrapText="1"/>
    </xf>
    <xf numFmtId="1" fontId="10" fillId="34" borderId="12" xfId="0" applyNumberFormat="1" applyFont="1" applyFill="1" applyBorder="1" applyAlignment="1">
      <alignment horizontal="center" vertical="center" wrapText="1"/>
    </xf>
    <xf numFmtId="4" fontId="10" fillId="34" borderId="12" xfId="0" applyNumberFormat="1" applyFont="1" applyFill="1" applyBorder="1" applyAlignment="1">
      <alignment horizontal="right" vertical="center" wrapText="1"/>
    </xf>
    <xf numFmtId="4" fontId="9" fillId="34" borderId="12" xfId="0" applyNumberFormat="1" applyFont="1" applyFill="1" applyBorder="1" applyAlignment="1">
      <alignment horizontal="center"/>
    </xf>
    <xf numFmtId="37" fontId="9" fillId="34" borderId="12" xfId="215" applyNumberFormat="1" applyFont="1" applyFill="1" applyBorder="1" applyAlignment="1">
      <alignment horizontal="center" vertical="center" wrapText="1"/>
      <protection/>
    </xf>
    <xf numFmtId="4" fontId="4" fillId="34" borderId="12" xfId="208" applyNumberFormat="1" applyFont="1" applyFill="1" applyBorder="1" applyAlignment="1">
      <alignment horizontal="right"/>
      <protection/>
    </xf>
    <xf numFmtId="2" fontId="4" fillId="34" borderId="12" xfId="208" applyNumberFormat="1" applyFont="1" applyFill="1" applyBorder="1" applyAlignment="1">
      <alignment/>
      <protection/>
    </xf>
    <xf numFmtId="0" fontId="4" fillId="34" borderId="12" xfId="127" applyFont="1" applyFill="1" applyBorder="1" applyAlignment="1">
      <alignment horizontal="center" vertical="center" wrapText="1"/>
      <protection/>
    </xf>
    <xf numFmtId="2" fontId="4" fillId="34" borderId="12" xfId="127" applyNumberFormat="1" applyFont="1" applyFill="1" applyBorder="1" applyAlignment="1">
      <alignment horizontal="right" vertical="center" wrapText="1"/>
      <protection/>
    </xf>
    <xf numFmtId="4" fontId="19" fillId="34" borderId="12" xfId="0" applyNumberFormat="1" applyFont="1" applyFill="1" applyBorder="1" applyAlignment="1">
      <alignment/>
    </xf>
    <xf numFmtId="0" fontId="10" fillId="34" borderId="12" xfId="126" applyFont="1" applyFill="1" applyBorder="1" applyAlignment="1">
      <alignment horizontal="center" vertical="center" wrapText="1"/>
      <protection/>
    </xf>
    <xf numFmtId="0" fontId="10" fillId="34" borderId="0" xfId="0" applyFont="1" applyFill="1" applyAlignment="1">
      <alignment horizontal="right" vertical="center"/>
    </xf>
    <xf numFmtId="0" fontId="10" fillId="34" borderId="0" xfId="0" applyFont="1" applyFill="1" applyAlignment="1">
      <alignment horizontal="center" vertical="center"/>
    </xf>
    <xf numFmtId="2" fontId="10" fillId="34" borderId="12" xfId="109" applyNumberFormat="1" applyFont="1" applyFill="1" applyBorder="1" applyAlignment="1">
      <alignment horizontal="center" vertical="center" wrapText="1"/>
      <protection/>
    </xf>
    <xf numFmtId="43" fontId="9" fillId="34" borderId="12" xfId="53" applyFont="1" applyFill="1" applyBorder="1" applyAlignment="1">
      <alignment horizontal="right" vertical="center"/>
    </xf>
    <xf numFmtId="2" fontId="9" fillId="34" borderId="12" xfId="53" applyNumberFormat="1" applyFont="1" applyFill="1" applyBorder="1" applyAlignment="1">
      <alignment vertical="center"/>
    </xf>
    <xf numFmtId="0" fontId="9" fillId="34" borderId="12" xfId="0" applyFont="1" applyFill="1" applyBorder="1" applyAlignment="1">
      <alignment horizontal="right" vertical="center"/>
    </xf>
    <xf numFmtId="0" fontId="4" fillId="34" borderId="12" xfId="0" applyFont="1" applyFill="1" applyBorder="1" applyAlignment="1">
      <alignment horizontal="right" vertical="center"/>
    </xf>
    <xf numFmtId="0" fontId="9" fillId="34" borderId="12" xfId="0" applyFont="1" applyFill="1" applyBorder="1" applyAlignment="1">
      <alignment horizontal="right" vertical="center" wrapText="1"/>
    </xf>
    <xf numFmtId="2" fontId="9" fillId="34" borderId="12" xfId="0" applyNumberFormat="1" applyFont="1" applyFill="1" applyBorder="1" applyAlignment="1">
      <alignment horizontal="right" vertical="center"/>
    </xf>
    <xf numFmtId="2" fontId="10" fillId="34" borderId="12" xfId="0" applyNumberFormat="1" applyFont="1" applyFill="1" applyBorder="1" applyAlignment="1">
      <alignment horizontal="right" vertical="center" wrapText="1"/>
    </xf>
    <xf numFmtId="43" fontId="9" fillId="34" borderId="12" xfId="0" applyNumberFormat="1" applyFont="1" applyFill="1" applyBorder="1" applyAlignment="1">
      <alignment horizontal="right" vertical="center" wrapText="1"/>
    </xf>
    <xf numFmtId="178" fontId="4" fillId="34" borderId="12" xfId="0" applyNumberFormat="1" applyFont="1" applyFill="1" applyBorder="1" applyAlignment="1">
      <alignment horizontal="right" vertical="center" wrapText="1"/>
    </xf>
    <xf numFmtId="41" fontId="9" fillId="34" borderId="12" xfId="0" applyNumberFormat="1" applyFont="1" applyFill="1" applyBorder="1" applyAlignment="1">
      <alignment horizontal="left" vertical="center" wrapText="1"/>
    </xf>
    <xf numFmtId="2" fontId="4" fillId="34" borderId="12" xfId="215" applyNumberFormat="1" applyFont="1" applyFill="1" applyBorder="1" applyAlignment="1">
      <alignment horizontal="right" vertical="center" wrapText="1"/>
      <protection/>
    </xf>
    <xf numFmtId="178" fontId="9" fillId="34" borderId="12" xfId="215" applyNumberFormat="1" applyFont="1" applyFill="1" applyBorder="1" applyAlignment="1">
      <alignment horizontal="center" vertical="center"/>
      <protection/>
    </xf>
    <xf numFmtId="4" fontId="9" fillId="34" borderId="12" xfId="0" applyNumberFormat="1" applyFont="1" applyFill="1" applyBorder="1" applyAlignment="1">
      <alignment horizontal="right" wrapText="1"/>
    </xf>
    <xf numFmtId="0" fontId="9" fillId="34" borderId="12" xfId="214" applyFont="1" applyFill="1" applyBorder="1" applyAlignment="1">
      <alignment horizontal="center" vertical="center" wrapText="1"/>
      <protection/>
    </xf>
    <xf numFmtId="180" fontId="9" fillId="34" borderId="12" xfId="128" applyNumberFormat="1" applyFont="1" applyFill="1" applyBorder="1" applyAlignment="1">
      <alignment vertical="center" wrapText="1"/>
      <protection/>
    </xf>
    <xf numFmtId="0" fontId="9" fillId="34" borderId="12" xfId="210" applyFont="1" applyFill="1" applyBorder="1" applyAlignment="1">
      <alignment horizontal="center" vertical="center" wrapText="1"/>
      <protection/>
    </xf>
    <xf numFmtId="0" fontId="9" fillId="34" borderId="12" xfId="128" applyFont="1" applyFill="1" applyBorder="1" applyAlignment="1">
      <alignment horizontal="center" vertical="center" wrapText="1"/>
      <protection/>
    </xf>
    <xf numFmtId="4" fontId="4" fillId="34" borderId="12" xfId="213" applyNumberFormat="1" applyFont="1" applyFill="1" applyBorder="1" applyAlignment="1">
      <alignment horizontal="right" vertical="center" wrapText="1"/>
      <protection/>
    </xf>
    <xf numFmtId="1" fontId="4" fillId="34" borderId="0" xfId="0" applyNumberFormat="1" applyFont="1" applyFill="1" applyAlignment="1">
      <alignment/>
    </xf>
    <xf numFmtId="1" fontId="28" fillId="34" borderId="12" xfId="0" applyNumberFormat="1" applyFont="1" applyFill="1" applyBorder="1" applyAlignment="1">
      <alignment horizontal="center" vertical="center" wrapText="1"/>
    </xf>
    <xf numFmtId="1" fontId="57" fillId="34" borderId="12" xfId="0" applyNumberFormat="1" applyFont="1" applyFill="1" applyBorder="1" applyAlignment="1">
      <alignment horizontal="center" vertical="center" wrapText="1"/>
    </xf>
    <xf numFmtId="1" fontId="28" fillId="34" borderId="12" xfId="0" applyNumberFormat="1" applyFont="1" applyFill="1" applyBorder="1" applyAlignment="1">
      <alignment horizontal="center" vertical="center" wrapText="1"/>
    </xf>
    <xf numFmtId="1" fontId="4" fillId="34" borderId="12" xfId="0" applyNumberFormat="1" applyFont="1" applyFill="1" applyBorder="1" applyAlignment="1">
      <alignment horizontal="center" vertical="center" wrapText="1"/>
    </xf>
    <xf numFmtId="4" fontId="4" fillId="34" borderId="12" xfId="215" applyNumberFormat="1" applyFont="1" applyFill="1" applyBorder="1" applyAlignment="1">
      <alignment horizontal="left" vertical="center" wrapText="1"/>
      <protection/>
    </xf>
    <xf numFmtId="1" fontId="4" fillId="34" borderId="12" xfId="215" applyNumberFormat="1" applyFont="1" applyFill="1" applyBorder="1" applyAlignment="1">
      <alignment horizontal="center" vertical="center"/>
      <protection/>
    </xf>
    <xf numFmtId="0" fontId="4" fillId="34" borderId="12" xfId="0" applyFont="1" applyFill="1" applyBorder="1" applyAlignment="1">
      <alignment horizontal="center" vertical="center" wrapText="1"/>
    </xf>
    <xf numFmtId="1" fontId="9" fillId="34" borderId="0" xfId="208" applyNumberFormat="1" applyFont="1" applyFill="1" applyAlignment="1">
      <alignment horizontal="center" vertical="center" wrapText="1"/>
      <protection/>
    </xf>
    <xf numFmtId="4" fontId="9" fillId="34" borderId="12" xfId="208" applyNumberFormat="1" applyFont="1" applyFill="1" applyBorder="1" applyAlignment="1">
      <alignment horizontal="center" vertical="center"/>
      <protection/>
    </xf>
    <xf numFmtId="4" fontId="9" fillId="34" borderId="12" xfId="68" applyNumberFormat="1" applyFont="1" applyFill="1" applyBorder="1" applyAlignment="1">
      <alignment horizontal="center" vertical="center" wrapText="1"/>
    </xf>
    <xf numFmtId="0" fontId="4" fillId="34" borderId="12" xfId="0" applyFont="1" applyFill="1" applyBorder="1" applyAlignment="1">
      <alignment horizontal="left" vertical="center" wrapText="1"/>
    </xf>
    <xf numFmtId="4" fontId="36" fillId="34" borderId="0" xfId="208" applyNumberFormat="1" applyFont="1" applyFill="1" applyAlignment="1">
      <alignment horizontal="center" vertical="center" wrapText="1"/>
      <protection/>
    </xf>
    <xf numFmtId="37" fontId="37" fillId="34" borderId="12" xfId="215" applyNumberFormat="1" applyFont="1" applyFill="1" applyBorder="1" applyAlignment="1">
      <alignment horizontal="center" vertical="center" wrapText="1"/>
      <protection/>
    </xf>
    <xf numFmtId="37" fontId="36" fillId="34" borderId="12" xfId="215" applyNumberFormat="1" applyFont="1" applyFill="1" applyBorder="1" applyAlignment="1">
      <alignment horizontal="left" vertical="center" wrapText="1"/>
      <protection/>
    </xf>
    <xf numFmtId="4" fontId="36" fillId="34" borderId="12" xfId="215" applyNumberFormat="1" applyFont="1" applyFill="1" applyBorder="1" applyAlignment="1">
      <alignment horizontal="left" vertical="center"/>
      <protection/>
    </xf>
    <xf numFmtId="49" fontId="36" fillId="34" borderId="12" xfId="212" applyNumberFormat="1" applyFont="1" applyFill="1" applyBorder="1" applyAlignment="1">
      <alignment horizontal="left" vertical="center"/>
      <protection/>
    </xf>
    <xf numFmtId="0" fontId="37" fillId="34" borderId="12" xfId="0" applyFont="1" applyFill="1" applyBorder="1" applyAlignment="1">
      <alignment horizontal="left" vertical="center" wrapText="1"/>
    </xf>
    <xf numFmtId="4" fontId="36" fillId="34" borderId="12" xfId="0" applyNumberFormat="1" applyFont="1" applyFill="1" applyBorder="1" applyAlignment="1">
      <alignment horizontal="left" vertical="center" wrapText="1"/>
    </xf>
    <xf numFmtId="4" fontId="37" fillId="34" borderId="12" xfId="0" applyNumberFormat="1" applyFont="1" applyFill="1" applyBorder="1" applyAlignment="1">
      <alignment vertical="center" wrapText="1"/>
    </xf>
    <xf numFmtId="0" fontId="36" fillId="34" borderId="12" xfId="0" applyFont="1" applyFill="1" applyBorder="1" applyAlignment="1">
      <alignment horizontal="left" vertical="center" wrapText="1"/>
    </xf>
    <xf numFmtId="0" fontId="37" fillId="34" borderId="12" xfId="0" applyFont="1" applyFill="1" applyBorder="1" applyAlignment="1">
      <alignment horizontal="justify" vertical="center" wrapText="1"/>
    </xf>
    <xf numFmtId="0" fontId="37" fillId="34" borderId="12" xfId="0" applyFont="1" applyFill="1" applyBorder="1" applyAlignment="1">
      <alignment horizontal="justify" vertical="center"/>
    </xf>
    <xf numFmtId="0" fontId="36" fillId="34" borderId="12" xfId="0" applyFont="1" applyFill="1" applyBorder="1" applyAlignment="1">
      <alignment horizontal="justify" vertical="center" wrapText="1"/>
    </xf>
    <xf numFmtId="0" fontId="37" fillId="34" borderId="12" xfId="127" applyFont="1" applyFill="1" applyBorder="1" applyAlignment="1">
      <alignment horizontal="left" vertical="center" wrapText="1"/>
      <protection/>
    </xf>
    <xf numFmtId="0" fontId="36" fillId="34" borderId="12" xfId="0" applyFont="1" applyFill="1" applyBorder="1" applyAlignment="1">
      <alignment horizontal="left" vertical="center"/>
    </xf>
    <xf numFmtId="0" fontId="37" fillId="34" borderId="12" xfId="0" applyFont="1" applyFill="1" applyBorder="1" applyAlignment="1">
      <alignment horizontal="left" vertical="center"/>
    </xf>
    <xf numFmtId="0" fontId="37" fillId="34" borderId="12" xfId="126" applyFont="1" applyFill="1" applyBorder="1" applyAlignment="1">
      <alignment horizontal="left" vertical="center" wrapText="1"/>
      <protection/>
    </xf>
    <xf numFmtId="0" fontId="36" fillId="34" borderId="12" xfId="0" applyFont="1" applyFill="1" applyBorder="1" applyAlignment="1">
      <alignment horizontal="justify" vertical="center"/>
    </xf>
    <xf numFmtId="4" fontId="38" fillId="34" borderId="12" xfId="215" applyNumberFormat="1" applyFont="1" applyFill="1" applyBorder="1" applyAlignment="1">
      <alignment horizontal="left" vertical="center"/>
      <protection/>
    </xf>
    <xf numFmtId="4" fontId="37" fillId="34" borderId="12" xfId="0" applyNumberFormat="1" applyFont="1" applyFill="1" applyBorder="1" applyAlignment="1">
      <alignment horizontal="left" vertical="center" wrapText="1"/>
    </xf>
    <xf numFmtId="0" fontId="38" fillId="34" borderId="12" xfId="0" applyFont="1" applyFill="1" applyBorder="1" applyAlignment="1">
      <alignment horizontal="left" vertical="center" wrapText="1"/>
    </xf>
    <xf numFmtId="2" fontId="37" fillId="34" borderId="12" xfId="0" applyNumberFormat="1" applyFont="1" applyFill="1" applyBorder="1" applyAlignment="1">
      <alignment horizontal="left" vertical="center" wrapText="1"/>
    </xf>
    <xf numFmtId="4" fontId="37" fillId="34" borderId="12" xfId="215" applyNumberFormat="1" applyFont="1" applyFill="1" applyBorder="1" applyAlignment="1">
      <alignment horizontal="left" vertical="center" wrapText="1"/>
      <protection/>
    </xf>
    <xf numFmtId="1" fontId="37" fillId="34" borderId="12" xfId="0" applyNumberFormat="1" applyFont="1" applyFill="1" applyBorder="1" applyAlignment="1">
      <alignment horizontal="left" vertical="center" wrapText="1"/>
    </xf>
    <xf numFmtId="4" fontId="37" fillId="34" borderId="12" xfId="215" applyNumberFormat="1" applyFont="1" applyFill="1" applyBorder="1" applyAlignment="1">
      <alignment horizontal="left" vertical="center"/>
      <protection/>
    </xf>
    <xf numFmtId="178" fontId="37" fillId="34" borderId="12" xfId="211" applyNumberFormat="1" applyFont="1" applyFill="1" applyBorder="1" applyAlignment="1">
      <alignment horizontal="left" vertical="center" wrapText="1"/>
      <protection/>
    </xf>
    <xf numFmtId="0" fontId="37" fillId="34" borderId="12" xfId="0" applyFont="1" applyFill="1" applyBorder="1" applyAlignment="1">
      <alignment vertical="center" wrapText="1"/>
    </xf>
    <xf numFmtId="0" fontId="36" fillId="34" borderId="12" xfId="0" applyFont="1" applyFill="1" applyBorder="1" applyAlignment="1">
      <alignment vertical="center" wrapText="1"/>
    </xf>
    <xf numFmtId="4" fontId="36" fillId="34" borderId="12" xfId="0" applyNumberFormat="1" applyFont="1" applyFill="1" applyBorder="1" applyAlignment="1">
      <alignment vertical="center" wrapText="1"/>
    </xf>
    <xf numFmtId="0" fontId="36" fillId="34" borderId="12" xfId="126" applyFont="1" applyFill="1" applyBorder="1" applyAlignment="1">
      <alignment horizontal="left" vertical="center" wrapText="1"/>
      <protection/>
    </xf>
    <xf numFmtId="4" fontId="36" fillId="34" borderId="12" xfId="215" applyNumberFormat="1" applyFont="1" applyFill="1" applyBorder="1" applyAlignment="1">
      <alignment horizontal="left" vertical="center" wrapText="1"/>
      <protection/>
    </xf>
    <xf numFmtId="2" fontId="37" fillId="34" borderId="12" xfId="138" applyNumberFormat="1" applyFont="1" applyFill="1" applyBorder="1" applyAlignment="1">
      <alignment horizontal="left" vertical="center" wrapText="1"/>
      <protection/>
    </xf>
    <xf numFmtId="0" fontId="37" fillId="34" borderId="12" xfId="0" applyFont="1" applyFill="1" applyBorder="1" applyAlignment="1">
      <alignment horizontal="left" wrapText="1"/>
    </xf>
    <xf numFmtId="0" fontId="37" fillId="34" borderId="12" xfId="0" applyFont="1" applyFill="1" applyBorder="1" applyAlignment="1">
      <alignment wrapText="1"/>
    </xf>
    <xf numFmtId="0" fontId="36" fillId="34" borderId="12" xfId="0" applyFont="1" applyFill="1" applyBorder="1" applyAlignment="1">
      <alignment wrapText="1"/>
    </xf>
    <xf numFmtId="0" fontId="37" fillId="34" borderId="12" xfId="214" applyFont="1" applyFill="1" applyBorder="1" applyAlignment="1">
      <alignment horizontal="left" vertical="center" wrapText="1"/>
      <protection/>
    </xf>
    <xf numFmtId="0" fontId="37" fillId="34" borderId="12" xfId="128" applyFont="1" applyFill="1" applyBorder="1" applyAlignment="1">
      <alignment horizontal="left" vertical="center" wrapText="1"/>
      <protection/>
    </xf>
    <xf numFmtId="0" fontId="37" fillId="34" borderId="12" xfId="210" applyFont="1" applyFill="1" applyBorder="1" applyAlignment="1">
      <alignment horizontal="left" vertical="center" wrapText="1"/>
      <protection/>
    </xf>
    <xf numFmtId="0" fontId="36" fillId="34" borderId="12" xfId="214" applyFont="1" applyFill="1" applyBorder="1" applyAlignment="1">
      <alignment horizontal="left" vertical="center" wrapText="1"/>
      <protection/>
    </xf>
    <xf numFmtId="4" fontId="36" fillId="34" borderId="12" xfId="215" applyNumberFormat="1" applyFont="1" applyFill="1" applyBorder="1" applyAlignment="1">
      <alignment horizontal="justify" vertical="center" wrapText="1"/>
      <protection/>
    </xf>
    <xf numFmtId="49" fontId="36" fillId="34" borderId="12" xfId="212" applyNumberFormat="1" applyFont="1" applyFill="1" applyBorder="1" applyAlignment="1">
      <alignment horizontal="left" vertical="center" wrapText="1"/>
      <protection/>
    </xf>
    <xf numFmtId="4" fontId="36" fillId="34" borderId="12" xfId="0" applyNumberFormat="1" applyFont="1" applyFill="1" applyBorder="1" applyAlignment="1">
      <alignment horizontal="justify" vertical="center" wrapText="1"/>
    </xf>
    <xf numFmtId="4" fontId="37" fillId="34" borderId="12" xfId="0" applyNumberFormat="1" applyFont="1" applyFill="1" applyBorder="1" applyAlignment="1">
      <alignment horizontal="justify" vertical="center" wrapText="1"/>
    </xf>
    <xf numFmtId="2" fontId="37" fillId="34" borderId="12" xfId="0" applyNumberFormat="1" applyFont="1" applyFill="1" applyBorder="1" applyAlignment="1">
      <alignment vertical="center" wrapText="1"/>
    </xf>
    <xf numFmtId="1" fontId="36" fillId="34" borderId="12" xfId="0" applyNumberFormat="1" applyFont="1" applyFill="1" applyBorder="1" applyAlignment="1">
      <alignment vertical="center"/>
    </xf>
    <xf numFmtId="2" fontId="37" fillId="34" borderId="12" xfId="160" applyNumberFormat="1" applyFont="1" applyFill="1" applyBorder="1" applyAlignment="1">
      <alignment horizontal="justify" vertical="center" wrapText="1"/>
      <protection/>
    </xf>
    <xf numFmtId="2" fontId="37" fillId="34" borderId="12" xfId="159" applyNumberFormat="1" applyFont="1" applyFill="1" applyBorder="1" applyAlignment="1">
      <alignment horizontal="left" vertical="center" wrapText="1"/>
      <protection/>
    </xf>
    <xf numFmtId="2" fontId="37" fillId="34" borderId="12" xfId="109" applyNumberFormat="1" applyFont="1" applyFill="1" applyBorder="1" applyAlignment="1">
      <alignment vertical="center" wrapText="1"/>
      <protection/>
    </xf>
    <xf numFmtId="180" fontId="36" fillId="34" borderId="12" xfId="0" applyNumberFormat="1" applyFont="1" applyFill="1" applyBorder="1" applyAlignment="1">
      <alignment vertical="center" wrapText="1"/>
    </xf>
    <xf numFmtId="180" fontId="37" fillId="34" borderId="12" xfId="0" applyNumberFormat="1" applyFont="1" applyFill="1" applyBorder="1" applyAlignment="1">
      <alignment vertical="center" wrapText="1"/>
    </xf>
    <xf numFmtId="166" fontId="37" fillId="34" borderId="12" xfId="0" applyNumberFormat="1" applyFont="1" applyFill="1" applyBorder="1" applyAlignment="1">
      <alignment vertical="center" wrapText="1"/>
    </xf>
    <xf numFmtId="2" fontId="36" fillId="34" borderId="12" xfId="0" applyNumberFormat="1" applyFont="1" applyFill="1" applyBorder="1" applyAlignment="1">
      <alignment horizontal="left" vertical="center" wrapText="1"/>
    </xf>
    <xf numFmtId="0" fontId="36" fillId="35" borderId="12" xfId="0" applyFont="1" applyFill="1" applyBorder="1" applyAlignment="1">
      <alignment vertical="center" wrapText="1"/>
    </xf>
    <xf numFmtId="181" fontId="37" fillId="35" borderId="12" xfId="0" applyNumberFormat="1" applyFont="1" applyFill="1" applyBorder="1" applyAlignment="1">
      <alignment horizontal="left" vertical="center" wrapText="1"/>
    </xf>
    <xf numFmtId="0" fontId="37" fillId="35" borderId="12" xfId="0" applyFont="1" applyFill="1" applyBorder="1" applyAlignment="1">
      <alignment horizontal="left" vertical="center" wrapText="1"/>
    </xf>
    <xf numFmtId="166" fontId="36" fillId="34" borderId="12" xfId="0" applyNumberFormat="1" applyFont="1" applyFill="1" applyBorder="1" applyAlignment="1">
      <alignment vertical="center" wrapText="1"/>
    </xf>
    <xf numFmtId="179" fontId="37" fillId="34" borderId="12" xfId="0" applyNumberFormat="1" applyFont="1" applyFill="1" applyBorder="1" applyAlignment="1">
      <alignment horizontal="left" vertical="center" wrapText="1"/>
    </xf>
    <xf numFmtId="0" fontId="36" fillId="34" borderId="12" xfId="0" applyFont="1" applyFill="1" applyBorder="1" applyAlignment="1">
      <alignment horizontal="left" wrapText="1"/>
    </xf>
    <xf numFmtId="0" fontId="37" fillId="35" borderId="12" xfId="0" applyFont="1" applyFill="1" applyBorder="1" applyAlignment="1">
      <alignment vertical="center" wrapText="1"/>
    </xf>
    <xf numFmtId="1" fontId="36" fillId="34" borderId="12" xfId="209" applyNumberFormat="1" applyFont="1" applyFill="1" applyBorder="1" applyAlignment="1">
      <alignment horizontal="left" vertical="center" wrapText="1"/>
      <protection/>
    </xf>
    <xf numFmtId="43" fontId="36" fillId="35" borderId="12" xfId="0" applyNumberFormat="1" applyFont="1" applyFill="1" applyBorder="1" applyAlignment="1">
      <alignment vertical="center" wrapText="1"/>
    </xf>
    <xf numFmtId="0" fontId="37" fillId="34" borderId="12" xfId="0" applyFont="1" applyFill="1" applyBorder="1" applyAlignment="1">
      <alignment vertical="center"/>
    </xf>
    <xf numFmtId="4" fontId="36" fillId="34" borderId="12" xfId="215" applyNumberFormat="1" applyFont="1" applyFill="1" applyBorder="1" applyAlignment="1">
      <alignment vertical="center" wrapText="1"/>
      <protection/>
    </xf>
    <xf numFmtId="43" fontId="37" fillId="35" borderId="12" xfId="0" applyNumberFormat="1" applyFont="1" applyFill="1" applyBorder="1" applyAlignment="1">
      <alignment horizontal="left" vertical="center" wrapText="1"/>
    </xf>
    <xf numFmtId="0" fontId="36" fillId="35" borderId="12" xfId="0" applyFont="1" applyFill="1" applyBorder="1" applyAlignment="1">
      <alignment horizontal="left" vertical="center"/>
    </xf>
    <xf numFmtId="2" fontId="37" fillId="34" borderId="12" xfId="160" applyNumberFormat="1" applyFont="1" applyFill="1" applyBorder="1" applyAlignment="1">
      <alignment horizontal="left" vertical="center" wrapText="1"/>
      <protection/>
    </xf>
    <xf numFmtId="2" fontId="36" fillId="34" borderId="12" xfId="160" applyNumberFormat="1" applyFont="1" applyFill="1" applyBorder="1" applyAlignment="1">
      <alignment horizontal="justify" vertical="center" wrapText="1"/>
      <protection/>
    </xf>
    <xf numFmtId="1" fontId="37" fillId="34" borderId="12" xfId="212" applyNumberFormat="1" applyFont="1" applyFill="1" applyBorder="1" applyAlignment="1">
      <alignment horizontal="left" vertical="center" wrapText="1"/>
      <protection/>
    </xf>
    <xf numFmtId="49" fontId="37" fillId="34" borderId="12" xfId="212" applyNumberFormat="1" applyFont="1" applyFill="1" applyBorder="1" applyAlignment="1">
      <alignment horizontal="left" vertical="center" wrapText="1"/>
      <protection/>
    </xf>
    <xf numFmtId="178" fontId="36" fillId="34" borderId="12" xfId="212" applyNumberFormat="1" applyFont="1" applyFill="1" applyBorder="1" applyAlignment="1">
      <alignment horizontal="left" vertical="center" wrapText="1"/>
      <protection/>
    </xf>
    <xf numFmtId="49" fontId="37" fillId="34" borderId="12" xfId="92" applyNumberFormat="1" applyFont="1" applyFill="1" applyBorder="1" applyAlignment="1">
      <alignment horizontal="left" vertical="center" wrapText="1"/>
      <protection/>
    </xf>
    <xf numFmtId="166" fontId="37" fillId="34" borderId="12" xfId="0" applyNumberFormat="1" applyFont="1" applyFill="1" applyBorder="1" applyAlignment="1">
      <alignment horizontal="left" vertical="center" wrapText="1"/>
    </xf>
    <xf numFmtId="43" fontId="36" fillId="35" borderId="12" xfId="0" applyNumberFormat="1" applyFont="1" applyFill="1" applyBorder="1" applyAlignment="1">
      <alignment horizontal="left" vertical="center" wrapText="1"/>
    </xf>
    <xf numFmtId="0" fontId="36" fillId="35" borderId="12" xfId="0" applyFont="1" applyFill="1" applyBorder="1" applyAlignment="1">
      <alignment horizontal="left" vertical="center" wrapText="1"/>
    </xf>
    <xf numFmtId="0" fontId="37" fillId="34" borderId="12" xfId="92" applyFont="1" applyFill="1" applyBorder="1" applyAlignment="1">
      <alignment horizontal="left" vertical="center"/>
      <protection/>
    </xf>
    <xf numFmtId="4" fontId="37" fillId="34" borderId="12" xfId="208" applyNumberFormat="1" applyFont="1" applyFill="1" applyBorder="1">
      <alignment/>
      <protection/>
    </xf>
    <xf numFmtId="4" fontId="37" fillId="34" borderId="0" xfId="208" applyNumberFormat="1" applyFont="1" applyFill="1">
      <alignment/>
      <protection/>
    </xf>
    <xf numFmtId="43" fontId="4" fillId="34" borderId="12" xfId="92" applyNumberFormat="1" applyFont="1" applyFill="1" applyBorder="1" applyAlignment="1">
      <alignment horizontal="center" vertical="center"/>
      <protection/>
    </xf>
    <xf numFmtId="43" fontId="4" fillId="34" borderId="12" xfId="127" applyNumberFormat="1" applyFont="1" applyFill="1" applyBorder="1" applyAlignment="1">
      <alignment horizontal="center" vertical="center" wrapText="1"/>
      <protection/>
    </xf>
    <xf numFmtId="43" fontId="9" fillId="34" borderId="12" xfId="92" applyNumberFormat="1" applyFont="1" applyFill="1" applyBorder="1" applyAlignment="1">
      <alignment horizontal="center" vertical="center"/>
      <protection/>
    </xf>
    <xf numFmtId="43" fontId="9" fillId="34" borderId="12" xfId="127" applyNumberFormat="1" applyFont="1" applyFill="1" applyBorder="1" applyAlignment="1">
      <alignment horizontal="center" vertical="center" wrapText="1"/>
      <protection/>
    </xf>
    <xf numFmtId="1" fontId="57" fillId="34" borderId="12" xfId="199" applyNumberFormat="1" applyFont="1" applyFill="1" applyBorder="1" applyAlignment="1">
      <alignment horizontal="center" vertical="center" wrapText="1"/>
      <protection/>
    </xf>
    <xf numFmtId="0" fontId="57" fillId="34" borderId="0" xfId="199" applyFont="1" applyFill="1">
      <alignment/>
      <protection/>
    </xf>
    <xf numFmtId="0" fontId="58" fillId="34" borderId="0" xfId="199" applyFont="1" applyFill="1">
      <alignment/>
      <protection/>
    </xf>
    <xf numFmtId="0" fontId="9" fillId="34" borderId="12" xfId="0" applyFont="1" applyFill="1" applyBorder="1" applyAlignment="1">
      <alignment horizontal="center"/>
    </xf>
    <xf numFmtId="166" fontId="9" fillId="34" borderId="12" xfId="53" applyNumberFormat="1" applyFont="1" applyFill="1" applyBorder="1" applyAlignment="1">
      <alignment horizontal="right" vertical="center" wrapText="1"/>
    </xf>
    <xf numFmtId="49" fontId="4" fillId="34" borderId="12" xfId="0" applyNumberFormat="1" applyFont="1" applyFill="1" applyBorder="1" applyAlignment="1">
      <alignment horizontal="center" vertical="center"/>
    </xf>
    <xf numFmtId="2" fontId="4" fillId="34" borderId="12" xfId="0" applyNumberFormat="1" applyFont="1" applyFill="1" applyBorder="1" applyAlignment="1">
      <alignment horizontal="center" vertical="center"/>
    </xf>
    <xf numFmtId="0" fontId="37" fillId="34" borderId="12" xfId="144" applyFont="1" applyFill="1" applyBorder="1" applyAlignment="1">
      <alignment vertical="center"/>
      <protection/>
    </xf>
    <xf numFmtId="0" fontId="37" fillId="34" borderId="12" xfId="144" applyFont="1" applyFill="1" applyBorder="1" applyAlignment="1">
      <alignment horizontal="left" vertical="center"/>
      <protection/>
    </xf>
    <xf numFmtId="0" fontId="37" fillId="34" borderId="12" xfId="0" applyFont="1" applyFill="1" applyBorder="1" applyAlignment="1">
      <alignment/>
    </xf>
    <xf numFmtId="4" fontId="4" fillId="34" borderId="12" xfId="0" applyNumberFormat="1" applyFont="1" applyFill="1" applyBorder="1" applyAlignment="1">
      <alignment/>
    </xf>
    <xf numFmtId="180" fontId="4" fillId="34" borderId="12" xfId="0" applyNumberFormat="1" applyFont="1" applyFill="1" applyBorder="1" applyAlignment="1">
      <alignment horizontal="right" vertical="center" wrapText="1"/>
    </xf>
    <xf numFmtId="180" fontId="9" fillId="34" borderId="12" xfId="0" applyNumberFormat="1" applyFont="1" applyFill="1" applyBorder="1" applyAlignment="1">
      <alignment horizontal="right" vertical="center"/>
    </xf>
    <xf numFmtId="2" fontId="4" fillId="34" borderId="12" xfId="159" applyNumberFormat="1" applyFont="1" applyFill="1" applyBorder="1" applyAlignment="1">
      <alignment horizontal="center" vertical="center" wrapText="1"/>
      <protection/>
    </xf>
    <xf numFmtId="0" fontId="5" fillId="34" borderId="12" xfId="0" applyFont="1" applyFill="1" applyBorder="1" applyAlignment="1">
      <alignment horizontal="center" vertical="center"/>
    </xf>
    <xf numFmtId="2" fontId="4" fillId="34" borderId="12" xfId="92" applyNumberFormat="1" applyFont="1" applyFill="1" applyBorder="1" applyAlignment="1">
      <alignment horizontal="right" vertical="center" wrapText="1"/>
      <protection/>
    </xf>
    <xf numFmtId="43" fontId="37" fillId="34" borderId="12" xfId="0" applyNumberFormat="1" applyFont="1" applyFill="1" applyBorder="1" applyAlignment="1">
      <alignment horizontal="left" vertical="center" wrapText="1"/>
    </xf>
    <xf numFmtId="0" fontId="4" fillId="34" borderId="12" xfId="144" applyFont="1" applyFill="1" applyBorder="1" applyAlignment="1">
      <alignment horizontal="center" vertical="center" wrapText="1"/>
      <protection/>
    </xf>
    <xf numFmtId="0" fontId="37" fillId="34" borderId="12" xfId="144" applyFont="1" applyFill="1" applyBorder="1" applyAlignment="1">
      <alignment horizontal="left" vertical="center" wrapText="1"/>
      <protection/>
    </xf>
    <xf numFmtId="0" fontId="36" fillId="34" borderId="12" xfId="144" applyFont="1" applyFill="1" applyBorder="1" applyAlignment="1">
      <alignment horizontal="left" vertical="center" wrapText="1"/>
      <protection/>
    </xf>
    <xf numFmtId="0" fontId="9" fillId="34" borderId="12" xfId="144" applyFont="1" applyFill="1" applyBorder="1" applyAlignment="1">
      <alignment horizontal="center" vertical="center" wrapText="1"/>
      <protection/>
    </xf>
    <xf numFmtId="0" fontId="9" fillId="34" borderId="12" xfId="0" applyFont="1" applyFill="1" applyBorder="1" applyAlignment="1">
      <alignment vertical="center"/>
    </xf>
    <xf numFmtId="49" fontId="37" fillId="34" borderId="12" xfId="0" applyNumberFormat="1" applyFont="1" applyFill="1" applyBorder="1" applyAlignment="1">
      <alignment horizontal="left" vertical="center" wrapText="1"/>
    </xf>
    <xf numFmtId="49" fontId="4" fillId="34" borderId="12" xfId="0" applyNumberFormat="1" applyFont="1" applyFill="1" applyBorder="1" applyAlignment="1">
      <alignment horizontal="center" vertical="center" wrapText="1"/>
    </xf>
    <xf numFmtId="43" fontId="4" fillId="34" borderId="12" xfId="0" applyNumberFormat="1" applyFont="1" applyFill="1" applyBorder="1" applyAlignment="1">
      <alignment horizontal="center" vertical="center" wrapText="1"/>
    </xf>
    <xf numFmtId="0" fontId="35" fillId="34" borderId="12" xfId="144" applyFont="1" applyFill="1" applyBorder="1" applyAlignment="1">
      <alignment horizontal="center" vertical="center" wrapText="1"/>
      <protection/>
    </xf>
    <xf numFmtId="3" fontId="4" fillId="34" borderId="12" xfId="0" applyNumberFormat="1" applyFont="1" applyFill="1" applyBorder="1" applyAlignment="1">
      <alignment horizontal="center"/>
    </xf>
    <xf numFmtId="4" fontId="31" fillId="34" borderId="0" xfId="0" applyNumberFormat="1" applyFont="1" applyFill="1" applyAlignment="1">
      <alignment/>
    </xf>
    <xf numFmtId="0" fontId="37" fillId="34" borderId="12" xfId="91" applyFont="1" applyFill="1" applyBorder="1" applyAlignment="1">
      <alignment horizontal="left" vertical="center" wrapText="1"/>
      <protection/>
    </xf>
    <xf numFmtId="178" fontId="9" fillId="34" borderId="13" xfId="0" applyNumberFormat="1" applyFont="1" applyFill="1" applyBorder="1" applyAlignment="1">
      <alignment horizontal="center" vertical="center" wrapText="1"/>
    </xf>
    <xf numFmtId="178" fontId="9" fillId="34" borderId="14" xfId="0" applyNumberFormat="1" applyFont="1" applyFill="1" applyBorder="1" applyAlignment="1">
      <alignment horizontal="center" vertical="center" wrapText="1"/>
    </xf>
    <xf numFmtId="178" fontId="9" fillId="34" borderId="15" xfId="0" applyNumberFormat="1" applyFont="1" applyFill="1" applyBorder="1" applyAlignment="1">
      <alignment horizontal="center" vertical="center" wrapText="1"/>
    </xf>
    <xf numFmtId="180" fontId="37" fillId="34" borderId="13" xfId="0" applyNumberFormat="1" applyFont="1" applyFill="1" applyBorder="1" applyAlignment="1">
      <alignment horizontal="left" vertical="center" wrapText="1"/>
    </xf>
    <xf numFmtId="180" fontId="37" fillId="34" borderId="14" xfId="0" applyNumberFormat="1" applyFont="1" applyFill="1" applyBorder="1" applyAlignment="1">
      <alignment horizontal="left" vertical="center" wrapText="1"/>
    </xf>
    <xf numFmtId="180" fontId="37" fillId="34" borderId="15" xfId="0" applyNumberFormat="1" applyFont="1" applyFill="1" applyBorder="1" applyAlignment="1">
      <alignment horizontal="left" vertical="center" wrapText="1"/>
    </xf>
    <xf numFmtId="0" fontId="37" fillId="34" borderId="12" xfId="0" applyFont="1" applyFill="1" applyBorder="1" applyAlignment="1">
      <alignment horizontal="left" vertical="center" wrapText="1"/>
    </xf>
    <xf numFmtId="4" fontId="37" fillId="34" borderId="12" xfId="215" applyNumberFormat="1" applyFont="1" applyFill="1" applyBorder="1" applyAlignment="1">
      <alignment horizontal="left" vertical="center" wrapText="1"/>
      <protection/>
    </xf>
    <xf numFmtId="1" fontId="4" fillId="34" borderId="12" xfId="215" applyNumberFormat="1" applyFont="1" applyFill="1" applyBorder="1" applyAlignment="1">
      <alignment horizontal="center" vertical="center"/>
      <protection/>
    </xf>
    <xf numFmtId="180" fontId="37" fillId="34" borderId="12" xfId="0" applyNumberFormat="1" applyFont="1" applyFill="1" applyBorder="1" applyAlignment="1">
      <alignment horizontal="left" vertical="center" wrapText="1"/>
    </xf>
    <xf numFmtId="0" fontId="4" fillId="34" borderId="12" xfId="0" applyFont="1" applyFill="1" applyBorder="1" applyAlignment="1">
      <alignment horizontal="center" vertical="center" wrapText="1"/>
    </xf>
    <xf numFmtId="0" fontId="28" fillId="34" borderId="12" xfId="0" applyFont="1" applyFill="1" applyBorder="1" applyAlignment="1">
      <alignment horizontal="center" vertical="center" wrapText="1"/>
    </xf>
    <xf numFmtId="1" fontId="9" fillId="34" borderId="0" xfId="208" applyNumberFormat="1" applyFont="1" applyFill="1" applyAlignment="1">
      <alignment horizontal="left"/>
      <protection/>
    </xf>
    <xf numFmtId="1" fontId="9" fillId="34" borderId="0" xfId="208" applyNumberFormat="1" applyFont="1" applyFill="1" applyAlignment="1">
      <alignment horizontal="center" vertical="center" wrapText="1"/>
      <protection/>
    </xf>
    <xf numFmtId="1" fontId="9" fillId="34" borderId="12" xfId="208" applyNumberFormat="1" applyFont="1" applyFill="1" applyBorder="1" applyAlignment="1">
      <alignment horizontal="center" vertical="center" wrapText="1"/>
      <protection/>
    </xf>
    <xf numFmtId="4" fontId="9" fillId="34" borderId="12" xfId="208" applyNumberFormat="1" applyFont="1" applyFill="1" applyBorder="1" applyAlignment="1">
      <alignment horizontal="center" vertical="center"/>
      <protection/>
    </xf>
    <xf numFmtId="4" fontId="9" fillId="34" borderId="12" xfId="0" applyNumberFormat="1" applyFont="1" applyFill="1" applyBorder="1" applyAlignment="1">
      <alignment horizontal="center" vertical="center"/>
    </xf>
    <xf numFmtId="4" fontId="9" fillId="34" borderId="12" xfId="68" applyNumberFormat="1" applyFont="1" applyFill="1" applyBorder="1" applyAlignment="1">
      <alignment horizontal="center" vertical="center" wrapText="1"/>
    </xf>
    <xf numFmtId="4" fontId="9" fillId="34" borderId="12" xfId="208" applyNumberFormat="1" applyFont="1" applyFill="1" applyBorder="1" applyAlignment="1">
      <alignment horizontal="center" vertical="center" wrapText="1"/>
      <protection/>
    </xf>
    <xf numFmtId="2" fontId="37" fillId="34" borderId="12" xfId="160" applyNumberFormat="1" applyFont="1" applyFill="1" applyBorder="1" applyAlignment="1">
      <alignment horizontal="left" vertical="center" wrapText="1"/>
      <protection/>
    </xf>
    <xf numFmtId="2" fontId="37" fillId="34" borderId="12" xfId="159" applyNumberFormat="1" applyFont="1" applyFill="1" applyBorder="1" applyAlignment="1">
      <alignment horizontal="left" vertical="center" wrapText="1"/>
      <protection/>
    </xf>
    <xf numFmtId="178" fontId="4" fillId="34" borderId="12" xfId="159" applyNumberFormat="1" applyFont="1" applyFill="1" applyBorder="1" applyAlignment="1">
      <alignment horizontal="center" vertical="center" wrapText="1"/>
      <protection/>
    </xf>
    <xf numFmtId="1" fontId="9" fillId="34" borderId="12" xfId="0" applyNumberFormat="1" applyFont="1" applyFill="1" applyBorder="1" applyAlignment="1">
      <alignment horizontal="center" vertical="center" wrapText="1"/>
    </xf>
  </cellXfs>
  <cellStyles count="228">
    <cellStyle name="Normal" xfId="0"/>
    <cellStyle name="??" xfId="15"/>
    <cellStyle name="?? [0.00]_PRODUCT DETAIL Q1" xfId="16"/>
    <cellStyle name="?? [0]" xfId="17"/>
    <cellStyle name="???? [0.00]_PRODUCT DETAIL Q1" xfId="18"/>
    <cellStyle name="????_PRODUCT DETAIL Q1" xfId="19"/>
    <cellStyle name="???_HOBONG" xfId="20"/>
    <cellStyle name="??_(????)??????"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huẩn 4 2" xfId="50"/>
    <cellStyle name="Chuẩn 5" xfId="51"/>
    <cellStyle name="Chuẩn 6" xfId="52"/>
    <cellStyle name="Comma" xfId="53"/>
    <cellStyle name="Comma [0]" xfId="54"/>
    <cellStyle name="Comma 2" xfId="55"/>
    <cellStyle name="Comma 2 2" xfId="56"/>
    <cellStyle name="Comma 2 2 2" xfId="57"/>
    <cellStyle name="Comma 2 3" xfId="58"/>
    <cellStyle name="Comma 2 4" xfId="59"/>
    <cellStyle name="Comma 2 5" xfId="60"/>
    <cellStyle name="Comma 3" xfId="61"/>
    <cellStyle name="Comma 3 2" xfId="62"/>
    <cellStyle name="Comma 36" xfId="63"/>
    <cellStyle name="Comma 38" xfId="64"/>
    <cellStyle name="Comma 4" xfId="65"/>
    <cellStyle name="Comma 4 2" xfId="66"/>
    <cellStyle name="Comma 5" xfId="67"/>
    <cellStyle name="Comma 5 2" xfId="68"/>
    <cellStyle name="Comma 7" xfId="69"/>
    <cellStyle name="Comma0" xfId="70"/>
    <cellStyle name="Currency" xfId="71"/>
    <cellStyle name="Currency [0]" xfId="72"/>
    <cellStyle name="Currency0" xfId="73"/>
    <cellStyle name="Date" xfId="74"/>
    <cellStyle name="Dấu phảy 4 2" xfId="75"/>
    <cellStyle name="Explanatory Text" xfId="76"/>
    <cellStyle name="Fixed" xfId="77"/>
    <cellStyle name="Good" xfId="78"/>
    <cellStyle name="Header1" xfId="79"/>
    <cellStyle name="Header2" xfId="80"/>
    <cellStyle name="Heading 1" xfId="81"/>
    <cellStyle name="Heading 2" xfId="82"/>
    <cellStyle name="Heading 3" xfId="83"/>
    <cellStyle name="Heading 4" xfId="84"/>
    <cellStyle name="Input" xfId="85"/>
    <cellStyle name="Ledger 17 x 11 in" xfId="86"/>
    <cellStyle name="Ledger 17 x 11 in 2" xfId="87"/>
    <cellStyle name="Linked Cell" xfId="88"/>
    <cellStyle name="Neutral" xfId="89"/>
    <cellStyle name="Normal 10" xfId="90"/>
    <cellStyle name="Normal 10 2" xfId="91"/>
    <cellStyle name="Normal 10 3" xfId="92"/>
    <cellStyle name="Normal 10 3 3" xfId="93"/>
    <cellStyle name="Normal 10_Biểu tổng hợp nhu cầu sử dụng đất cấp xã 2020 - 2030" xfId="94"/>
    <cellStyle name="Normal 100" xfId="95"/>
    <cellStyle name="Normal 100 2" xfId="96"/>
    <cellStyle name="Normal 101" xfId="97"/>
    <cellStyle name="Normal 101 2" xfId="98"/>
    <cellStyle name="Normal 102" xfId="99"/>
    <cellStyle name="Normal 102 2" xfId="100"/>
    <cellStyle name="Normal 103" xfId="101"/>
    <cellStyle name="Normal 103 2" xfId="102"/>
    <cellStyle name="Normal 104" xfId="103"/>
    <cellStyle name="Normal 105" xfId="104"/>
    <cellStyle name="Normal 106" xfId="105"/>
    <cellStyle name="Normal 108" xfId="106"/>
    <cellStyle name="Normal 109" xfId="107"/>
    <cellStyle name="Normal 11" xfId="108"/>
    <cellStyle name="Normal 11 2" xfId="109"/>
    <cellStyle name="Normal 110" xfId="110"/>
    <cellStyle name="Normal 111" xfId="111"/>
    <cellStyle name="Normal 112" xfId="112"/>
    <cellStyle name="Normal 114" xfId="113"/>
    <cellStyle name="Normal 117" xfId="114"/>
    <cellStyle name="Normal 118" xfId="115"/>
    <cellStyle name="Normal 119" xfId="116"/>
    <cellStyle name="Normal 12" xfId="117"/>
    <cellStyle name="Normal 13" xfId="118"/>
    <cellStyle name="Normal 14" xfId="119"/>
    <cellStyle name="Normal 15" xfId="120"/>
    <cellStyle name="Normal 16" xfId="121"/>
    <cellStyle name="Normal 16 2" xfId="122"/>
    <cellStyle name="Normal 18" xfId="123"/>
    <cellStyle name="Normal 2" xfId="124"/>
    <cellStyle name="Normal 2 2" xfId="125"/>
    <cellStyle name="Normal 2 2 16" xfId="126"/>
    <cellStyle name="Normal 2 2 2" xfId="127"/>
    <cellStyle name="Normal 2 2 2 2" xfId="128"/>
    <cellStyle name="Normal 2 3" xfId="129"/>
    <cellStyle name="Normal 2 4" xfId="130"/>
    <cellStyle name="Normal 2 5" xfId="131"/>
    <cellStyle name="Normal 2 6" xfId="132"/>
    <cellStyle name="Normal 2_Book2" xfId="133"/>
    <cellStyle name="Normal 22" xfId="134"/>
    <cellStyle name="Normal 24" xfId="135"/>
    <cellStyle name="Normal 25" xfId="136"/>
    <cellStyle name="Normal 26" xfId="137"/>
    <cellStyle name="Normal 3" xfId="138"/>
    <cellStyle name="Normal 3 2" xfId="139"/>
    <cellStyle name="Normal 3 2 2" xfId="140"/>
    <cellStyle name="Normal 3 3" xfId="141"/>
    <cellStyle name="Normal 3 37" xfId="142"/>
    <cellStyle name="Normal 3 4" xfId="143"/>
    <cellStyle name="Normal 30" xfId="144"/>
    <cellStyle name="Normal 303" xfId="145"/>
    <cellStyle name="Normal 39" xfId="146"/>
    <cellStyle name="Normal 39 2" xfId="147"/>
    <cellStyle name="Normal 4" xfId="148"/>
    <cellStyle name="Normal 4 2" xfId="149"/>
    <cellStyle name="Normal 4 2 2" xfId="150"/>
    <cellStyle name="Normal 42" xfId="151"/>
    <cellStyle name="Normal 45" xfId="152"/>
    <cellStyle name="Normal 45 2" xfId="153"/>
    <cellStyle name="Normal 46" xfId="154"/>
    <cellStyle name="Normal 47" xfId="155"/>
    <cellStyle name="Normal 47 2" xfId="156"/>
    <cellStyle name="Normal 48" xfId="157"/>
    <cellStyle name="Normal 49" xfId="158"/>
    <cellStyle name="Normal 5" xfId="159"/>
    <cellStyle name="Normal 5 2" xfId="160"/>
    <cellStyle name="Normal 50" xfId="161"/>
    <cellStyle name="Normal 50 2" xfId="162"/>
    <cellStyle name="Normal 52" xfId="163"/>
    <cellStyle name="Normal 53" xfId="164"/>
    <cellStyle name="Normal 53 2" xfId="165"/>
    <cellStyle name="Normal 54" xfId="166"/>
    <cellStyle name="Normal 55" xfId="167"/>
    <cellStyle name="Normal 56" xfId="168"/>
    <cellStyle name="Normal 57" xfId="169"/>
    <cellStyle name="Normal 58" xfId="170"/>
    <cellStyle name="Normal 59" xfId="171"/>
    <cellStyle name="Normal 6" xfId="172"/>
    <cellStyle name="Normal 60" xfId="173"/>
    <cellStyle name="Normal 61" xfId="174"/>
    <cellStyle name="Normal 62" xfId="175"/>
    <cellStyle name="Normal 63" xfId="176"/>
    <cellStyle name="Normal 64" xfId="177"/>
    <cellStyle name="Normal 65" xfId="178"/>
    <cellStyle name="Normal 66" xfId="179"/>
    <cellStyle name="Normal 67" xfId="180"/>
    <cellStyle name="Normal 68" xfId="181"/>
    <cellStyle name="Normal 7" xfId="182"/>
    <cellStyle name="Normal 79" xfId="183"/>
    <cellStyle name="Normal 8" xfId="184"/>
    <cellStyle name="Normal 80" xfId="185"/>
    <cellStyle name="Normal 84" xfId="186"/>
    <cellStyle name="Normal 84 2" xfId="187"/>
    <cellStyle name="Normal 85" xfId="188"/>
    <cellStyle name="Normal 86" xfId="189"/>
    <cellStyle name="Normal 87" xfId="190"/>
    <cellStyle name="Normal 88" xfId="191"/>
    <cellStyle name="Normal 88 2" xfId="192"/>
    <cellStyle name="Normal 89" xfId="193"/>
    <cellStyle name="Normal 89 2" xfId="194"/>
    <cellStyle name="Normal 9" xfId="195"/>
    <cellStyle name="Normal 90" xfId="196"/>
    <cellStyle name="Normal 90 2" xfId="197"/>
    <cellStyle name="Normal 92" xfId="198"/>
    <cellStyle name="Normal 938 2" xfId="199"/>
    <cellStyle name="Normal 94" xfId="200"/>
    <cellStyle name="Normal 95" xfId="201"/>
    <cellStyle name="Normal 95 2" xfId="202"/>
    <cellStyle name="Normal 96" xfId="203"/>
    <cellStyle name="Normal 97" xfId="204"/>
    <cellStyle name="Normal 97 2" xfId="205"/>
    <cellStyle name="Normal 99" xfId="206"/>
    <cellStyle name="Normal 99 2" xfId="207"/>
    <cellStyle name="Normal_Bieen dong04HT-QH" xfId="208"/>
    <cellStyle name="Normal_Bieu mau (CV )" xfId="209"/>
    <cellStyle name="Normal_Book1" xfId="210"/>
    <cellStyle name="Normal_Phu bieu cc36" xfId="211"/>
    <cellStyle name="Normal_QHMau" xfId="212"/>
    <cellStyle name="Normal_THop_Tinh(HaNoi)" xfId="213"/>
    <cellStyle name="Normal_Tonghopnhucau" xfId="214"/>
    <cellStyle name="Normal_TT.GR HT-QH " xfId="215"/>
    <cellStyle name="Note" xfId="216"/>
    <cellStyle name="Output" xfId="217"/>
    <cellStyle name="Percent" xfId="218"/>
    <cellStyle name="Title" xfId="219"/>
    <cellStyle name="Total" xfId="220"/>
    <cellStyle name="vnhead1" xfId="221"/>
    <cellStyle name="vnhead3" xfId="222"/>
    <cellStyle name="vntxt1" xfId="223"/>
    <cellStyle name="vntxt2" xfId="224"/>
    <cellStyle name="Warning Text" xfId="225"/>
    <cellStyle name="똿뗦먛귟 [0.00]_PRODUCT DETAIL Q1" xfId="226"/>
    <cellStyle name="똿뗦먛귟_PRODUCT DETAIL Q1" xfId="227"/>
    <cellStyle name="믅됞 [0.00]_PRODUCT DETAIL Q1" xfId="228"/>
    <cellStyle name="믅됞_PRODUCT DETAIL Q1" xfId="229"/>
    <cellStyle name="백분율_95" xfId="230"/>
    <cellStyle name="뷭?_BOOKSHIP" xfId="231"/>
    <cellStyle name="콤마 [0]_1202" xfId="232"/>
    <cellStyle name="콤마_1202" xfId="233"/>
    <cellStyle name="통화 [0]_1202" xfId="234"/>
    <cellStyle name="통화_1202" xfId="235"/>
    <cellStyle name="표준_(정보부문)월별인원계획" xfId="236"/>
    <cellStyle name="一般_Book1" xfId="237"/>
    <cellStyle name="千分位[0]_Book1" xfId="238"/>
    <cellStyle name="千分位_Book1" xfId="239"/>
    <cellStyle name="貨幣 [0]_Book1" xfId="240"/>
    <cellStyle name="貨幣_Book1" xfId="241"/>
  </cellStyles>
  <dxfs count="17">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FFFFFF"/>
      </font>
      <border/>
    </dxf>
    <dxf>
      <font>
        <color rgb="FFFFFFFF"/>
      </font>
      <fill>
        <patternFill>
          <fgColor indexed="6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1948</xdr:row>
      <xdr:rowOff>0</xdr:rowOff>
    </xdr:from>
    <xdr:to>
      <xdr:col>1</xdr:col>
      <xdr:colOff>28575</xdr:colOff>
      <xdr:row>1948</xdr:row>
      <xdr:rowOff>19050</xdr:rowOff>
    </xdr:to>
    <xdr:pic>
      <xdr:nvPicPr>
        <xdr:cNvPr id="1" name="Picture 87087"/>
        <xdr:cNvPicPr preferRelativeResize="1">
          <a:picLocks noChangeAspect="1"/>
        </xdr:cNvPicPr>
      </xdr:nvPicPr>
      <xdr:blipFill>
        <a:blip r:embed="rId1"/>
        <a:stretch>
          <a:fillRect/>
        </a:stretch>
      </xdr:blipFill>
      <xdr:spPr>
        <a:xfrm>
          <a:off x="685800" y="487327575"/>
          <a:ext cx="285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AC3311"/>
  <sheetViews>
    <sheetView showZeros="0" tabSelected="1" zoomScalePageLayoutView="0" workbookViewId="0" topLeftCell="A1">
      <pane xSplit="3" ySplit="7" topLeftCell="D3243" activePane="bottomRight" state="frozen"/>
      <selection pane="topLeft" activeCell="A1" sqref="A1"/>
      <selection pane="topRight" activeCell="D1" sqref="D1"/>
      <selection pane="bottomLeft" activeCell="A8" sqref="A8"/>
      <selection pane="bottomRight" activeCell="I5" sqref="I5:I6"/>
    </sheetView>
  </sheetViews>
  <sheetFormatPr defaultColWidth="9.7109375" defaultRowHeight="15"/>
  <cols>
    <col min="1" max="1" width="10.28125" style="170" customWidth="1"/>
    <col min="2" max="2" width="89.421875" style="308" customWidth="1"/>
    <col min="3" max="3" width="7.7109375" style="9" hidden="1" customWidth="1"/>
    <col min="4" max="4" width="12.7109375" style="35" customWidth="1"/>
    <col min="5" max="5" width="12.7109375" style="142" customWidth="1"/>
    <col min="6" max="6" width="13.57421875" style="35" customWidth="1"/>
    <col min="7" max="7" width="4.00390625" style="9" hidden="1" customWidth="1"/>
    <col min="8" max="8" width="18.28125" style="31" customWidth="1"/>
    <col min="9" max="9" width="16.00390625" style="221" customWidth="1"/>
    <col min="10" max="16384" width="9.7109375" style="22" customWidth="1"/>
  </cols>
  <sheetData>
    <row r="1" spans="1:6" ht="15.75">
      <c r="A1" s="354" t="s">
        <v>1400</v>
      </c>
      <c r="B1" s="354"/>
      <c r="E1" s="126"/>
      <c r="F1" s="32"/>
    </row>
    <row r="2" spans="1:8" ht="15" customHeight="1">
      <c r="A2" s="355" t="s">
        <v>4838</v>
      </c>
      <c r="B2" s="355"/>
      <c r="C2" s="355"/>
      <c r="D2" s="355"/>
      <c r="E2" s="355"/>
      <c r="F2" s="355"/>
      <c r="G2" s="355"/>
      <c r="H2" s="355"/>
    </row>
    <row r="3" spans="1:8" ht="8.25" customHeight="1">
      <c r="A3" s="229"/>
      <c r="B3" s="233"/>
      <c r="C3" s="73"/>
      <c r="D3" s="10"/>
      <c r="E3" s="127"/>
      <c r="F3" s="10"/>
      <c r="G3" s="73"/>
      <c r="H3" s="73"/>
    </row>
    <row r="4" spans="1:8" ht="8.25" customHeight="1">
      <c r="A4" s="229"/>
      <c r="B4" s="233"/>
      <c r="C4" s="73"/>
      <c r="D4" s="10"/>
      <c r="E4" s="128"/>
      <c r="F4" s="10"/>
      <c r="G4" s="73"/>
      <c r="H4" s="73"/>
    </row>
    <row r="5" spans="1:9" ht="15" customHeight="1">
      <c r="A5" s="356" t="s">
        <v>0</v>
      </c>
      <c r="B5" s="357" t="s">
        <v>5324</v>
      </c>
      <c r="C5" s="358" t="s">
        <v>1</v>
      </c>
      <c r="D5" s="359" t="s">
        <v>3</v>
      </c>
      <c r="E5" s="359"/>
      <c r="F5" s="359"/>
      <c r="G5" s="360" t="s">
        <v>4</v>
      </c>
      <c r="H5" s="360" t="s">
        <v>2</v>
      </c>
      <c r="I5" s="364" t="s">
        <v>5325</v>
      </c>
    </row>
    <row r="6" spans="1:9" s="34" customFormat="1" ht="31.5">
      <c r="A6" s="356"/>
      <c r="B6" s="357"/>
      <c r="C6" s="358"/>
      <c r="D6" s="231" t="s">
        <v>5323</v>
      </c>
      <c r="E6" s="171" t="s">
        <v>5</v>
      </c>
      <c r="F6" s="231" t="s">
        <v>6</v>
      </c>
      <c r="G6" s="360"/>
      <c r="H6" s="360"/>
      <c r="I6" s="364"/>
    </row>
    <row r="7" spans="1:9" s="33" customFormat="1" ht="15.75">
      <c r="A7" s="1">
        <v>-1</v>
      </c>
      <c r="B7" s="234">
        <v>-2</v>
      </c>
      <c r="C7" s="1">
        <v>-3</v>
      </c>
      <c r="D7" s="1">
        <v>-4</v>
      </c>
      <c r="E7" s="1">
        <v>-5</v>
      </c>
      <c r="F7" s="1">
        <v>-6</v>
      </c>
      <c r="G7" s="1">
        <v>-7</v>
      </c>
      <c r="H7" s="1">
        <v>-8</v>
      </c>
      <c r="I7" s="225"/>
    </row>
    <row r="8" spans="1:9" s="33" customFormat="1" ht="19.5" customHeight="1">
      <c r="A8" s="193" t="s">
        <v>4853</v>
      </c>
      <c r="B8" s="235" t="s">
        <v>4854</v>
      </c>
      <c r="C8" s="1"/>
      <c r="D8" s="1"/>
      <c r="E8" s="1"/>
      <c r="F8" s="1"/>
      <c r="G8" s="1"/>
      <c r="H8" s="1"/>
      <c r="I8" s="225"/>
    </row>
    <row r="9" spans="1:9" ht="19.5" customHeight="1">
      <c r="A9" s="155" t="s">
        <v>44</v>
      </c>
      <c r="B9" s="236" t="s">
        <v>45</v>
      </c>
      <c r="C9" s="4" t="s">
        <v>15</v>
      </c>
      <c r="D9" s="12"/>
      <c r="E9" s="12"/>
      <c r="F9" s="12"/>
      <c r="G9" s="4"/>
      <c r="H9" s="11"/>
      <c r="I9" s="225"/>
    </row>
    <row r="10" spans="1:9" s="34" customFormat="1" ht="19.5" customHeight="1">
      <c r="A10" s="155">
        <v>1</v>
      </c>
      <c r="B10" s="241" t="s">
        <v>1398</v>
      </c>
      <c r="C10" s="4" t="s">
        <v>15</v>
      </c>
      <c r="D10" s="12">
        <f>SUM(D11:D14)</f>
        <v>12.5</v>
      </c>
      <c r="E10" s="12">
        <f>SUM(E11:E14)</f>
        <v>0</v>
      </c>
      <c r="F10" s="12">
        <f>SUM(F11:F14)</f>
        <v>12.5</v>
      </c>
      <c r="G10" s="6"/>
      <c r="H10" s="228" t="s">
        <v>199</v>
      </c>
      <c r="I10" s="225"/>
    </row>
    <row r="11" spans="1:9" s="24" customFormat="1" ht="19.5" customHeight="1">
      <c r="A11" s="228" t="s">
        <v>119</v>
      </c>
      <c r="B11" s="238" t="s">
        <v>212</v>
      </c>
      <c r="C11" s="4" t="s">
        <v>15</v>
      </c>
      <c r="D11" s="69">
        <v>2</v>
      </c>
      <c r="E11" s="112"/>
      <c r="F11" s="19">
        <v>2</v>
      </c>
      <c r="G11" s="228" t="s">
        <v>213</v>
      </c>
      <c r="H11" s="228" t="s">
        <v>199</v>
      </c>
      <c r="I11" s="225">
        <v>2024</v>
      </c>
    </row>
    <row r="12" spans="1:9" s="24" customFormat="1" ht="19.5" customHeight="1">
      <c r="A12" s="228" t="s">
        <v>105</v>
      </c>
      <c r="B12" s="238" t="s">
        <v>5277</v>
      </c>
      <c r="C12" s="4" t="s">
        <v>15</v>
      </c>
      <c r="D12" s="69">
        <v>3</v>
      </c>
      <c r="E12" s="112"/>
      <c r="F12" s="19">
        <v>3</v>
      </c>
      <c r="G12" s="228"/>
      <c r="H12" s="228" t="s">
        <v>199</v>
      </c>
      <c r="I12" s="225">
        <v>2025</v>
      </c>
    </row>
    <row r="13" spans="1:9" s="24" customFormat="1" ht="19.5" customHeight="1">
      <c r="A13" s="228" t="s">
        <v>121</v>
      </c>
      <c r="B13" s="238" t="s">
        <v>5278</v>
      </c>
      <c r="C13" s="4" t="s">
        <v>15</v>
      </c>
      <c r="D13" s="69">
        <v>1.5</v>
      </c>
      <c r="E13" s="112"/>
      <c r="F13" s="19">
        <v>1.5</v>
      </c>
      <c r="G13" s="228"/>
      <c r="H13" s="228" t="s">
        <v>199</v>
      </c>
      <c r="I13" s="225">
        <v>2025</v>
      </c>
    </row>
    <row r="14" spans="1:9" s="24" customFormat="1" ht="19.5" customHeight="1">
      <c r="A14" s="228" t="s">
        <v>122</v>
      </c>
      <c r="B14" s="238" t="s">
        <v>5279</v>
      </c>
      <c r="C14" s="4" t="s">
        <v>15</v>
      </c>
      <c r="D14" s="69">
        <v>6</v>
      </c>
      <c r="E14" s="112"/>
      <c r="F14" s="19">
        <v>6</v>
      </c>
      <c r="G14" s="228"/>
      <c r="H14" s="228" t="s">
        <v>199</v>
      </c>
      <c r="I14" s="225">
        <v>205</v>
      </c>
    </row>
    <row r="15" spans="1:9" s="152" customFormat="1" ht="19.5" customHeight="1">
      <c r="A15" s="151">
        <v>2</v>
      </c>
      <c r="B15" s="237" t="s">
        <v>1397</v>
      </c>
      <c r="C15" s="4" t="s">
        <v>15</v>
      </c>
      <c r="D15" s="70">
        <f>SUM(D16:D18)</f>
        <v>55</v>
      </c>
      <c r="E15" s="70">
        <f>SUM(E16:E18)</f>
        <v>52</v>
      </c>
      <c r="F15" s="70">
        <f>SUM(F16:F18)</f>
        <v>3</v>
      </c>
      <c r="G15" s="151"/>
      <c r="H15" s="228" t="s">
        <v>199</v>
      </c>
      <c r="I15" s="225"/>
    </row>
    <row r="16" spans="1:9" s="24" customFormat="1" ht="19.5" customHeight="1">
      <c r="A16" s="228" t="s">
        <v>55</v>
      </c>
      <c r="B16" s="238" t="s">
        <v>424</v>
      </c>
      <c r="C16" s="4" t="s">
        <v>15</v>
      </c>
      <c r="D16" s="18">
        <v>3</v>
      </c>
      <c r="E16" s="26"/>
      <c r="F16" s="18">
        <v>3</v>
      </c>
      <c r="G16" s="228" t="s">
        <v>423</v>
      </c>
      <c r="H16" s="30" t="s">
        <v>200</v>
      </c>
      <c r="I16" s="225">
        <v>2024</v>
      </c>
    </row>
    <row r="17" spans="1:9" s="24" customFormat="1" ht="19.5" customHeight="1">
      <c r="A17" s="228" t="s">
        <v>63</v>
      </c>
      <c r="B17" s="238" t="s">
        <v>3329</v>
      </c>
      <c r="C17" s="4" t="s">
        <v>15</v>
      </c>
      <c r="D17" s="36">
        <v>40</v>
      </c>
      <c r="E17" s="36">
        <v>40</v>
      </c>
      <c r="F17" s="18"/>
      <c r="G17" s="228" t="s">
        <v>423</v>
      </c>
      <c r="H17" s="30" t="s">
        <v>200</v>
      </c>
      <c r="I17" s="225">
        <v>2025</v>
      </c>
    </row>
    <row r="18" spans="1:9" s="24" customFormat="1" ht="19.5" customHeight="1">
      <c r="A18" s="228" t="s">
        <v>108</v>
      </c>
      <c r="B18" s="238" t="s">
        <v>3330</v>
      </c>
      <c r="C18" s="4" t="s">
        <v>15</v>
      </c>
      <c r="D18" s="36">
        <v>12</v>
      </c>
      <c r="E18" s="36">
        <v>12</v>
      </c>
      <c r="F18" s="18"/>
      <c r="G18" s="228" t="s">
        <v>423</v>
      </c>
      <c r="H18" s="30" t="s">
        <v>200</v>
      </c>
      <c r="I18" s="225">
        <v>2025</v>
      </c>
    </row>
    <row r="19" spans="1:9" s="152" customFormat="1" ht="19.5" customHeight="1">
      <c r="A19" s="151">
        <v>3</v>
      </c>
      <c r="B19" s="239" t="s">
        <v>201</v>
      </c>
      <c r="C19" s="4" t="s">
        <v>15</v>
      </c>
      <c r="D19" s="50">
        <f>SUM(D20:D23)</f>
        <v>108.14</v>
      </c>
      <c r="E19" s="50">
        <f>SUM(E20:E23)</f>
        <v>0</v>
      </c>
      <c r="F19" s="50">
        <f>SUM(F20:F23)</f>
        <v>108.14</v>
      </c>
      <c r="G19" s="151"/>
      <c r="H19" s="56"/>
      <c r="I19" s="225"/>
    </row>
    <row r="20" spans="1:9" ht="19.5" customHeight="1">
      <c r="A20" s="228" t="s">
        <v>47</v>
      </c>
      <c r="B20" s="240" t="s">
        <v>1740</v>
      </c>
      <c r="C20" s="4" t="s">
        <v>15</v>
      </c>
      <c r="D20" s="18">
        <v>37.75</v>
      </c>
      <c r="E20" s="26"/>
      <c r="F20" s="18">
        <v>37.75</v>
      </c>
      <c r="G20" s="3" t="s">
        <v>497</v>
      </c>
      <c r="H20" s="3" t="s">
        <v>201</v>
      </c>
      <c r="I20" s="225">
        <v>2023</v>
      </c>
    </row>
    <row r="21" spans="1:9" ht="19.5" customHeight="1">
      <c r="A21" s="228" t="s">
        <v>48</v>
      </c>
      <c r="B21" s="238" t="s">
        <v>1741</v>
      </c>
      <c r="C21" s="4" t="s">
        <v>15</v>
      </c>
      <c r="D21" s="18">
        <v>9.389999999999999</v>
      </c>
      <c r="E21" s="26"/>
      <c r="F21" s="18">
        <v>9.389999999999999</v>
      </c>
      <c r="G21" s="3" t="s">
        <v>210</v>
      </c>
      <c r="H21" s="3" t="s">
        <v>201</v>
      </c>
      <c r="I21" s="225">
        <v>2023</v>
      </c>
    </row>
    <row r="22" spans="1:9" s="34" customFormat="1" ht="19.5" customHeight="1">
      <c r="A22" s="228" t="s">
        <v>1405</v>
      </c>
      <c r="B22" s="238" t="s">
        <v>1742</v>
      </c>
      <c r="C22" s="4" t="s">
        <v>15</v>
      </c>
      <c r="D22" s="18">
        <v>40</v>
      </c>
      <c r="E22" s="26"/>
      <c r="F22" s="18">
        <v>40</v>
      </c>
      <c r="G22" s="3" t="s">
        <v>505</v>
      </c>
      <c r="H22" s="3" t="s">
        <v>201</v>
      </c>
      <c r="I22" s="225">
        <v>2023</v>
      </c>
    </row>
    <row r="23" spans="1:9" s="34" customFormat="1" ht="19.5" customHeight="1">
      <c r="A23" s="228" t="s">
        <v>1710</v>
      </c>
      <c r="B23" s="238" t="s">
        <v>5307</v>
      </c>
      <c r="C23" s="4" t="s">
        <v>15</v>
      </c>
      <c r="D23" s="18">
        <v>21</v>
      </c>
      <c r="E23" s="26"/>
      <c r="F23" s="18">
        <v>21</v>
      </c>
      <c r="G23" s="3"/>
      <c r="H23" s="3" t="s">
        <v>201</v>
      </c>
      <c r="I23" s="225">
        <v>2023</v>
      </c>
    </row>
    <row r="24" spans="1:9" s="34" customFormat="1" ht="19.5" customHeight="1">
      <c r="A24" s="151">
        <v>4</v>
      </c>
      <c r="B24" s="241" t="s">
        <v>202</v>
      </c>
      <c r="C24" s="4" t="s">
        <v>15</v>
      </c>
      <c r="D24" s="50">
        <f>SUM(D25:D50)</f>
        <v>246.073</v>
      </c>
      <c r="E24" s="50">
        <f>SUM(E25:E50)</f>
        <v>2.153</v>
      </c>
      <c r="F24" s="50">
        <f>SUM(F25:F50)</f>
        <v>243.92000000000004</v>
      </c>
      <c r="G24" s="153"/>
      <c r="H24" s="153"/>
      <c r="I24" s="225"/>
    </row>
    <row r="25" spans="1:9" s="46" customFormat="1" ht="19.5" customHeight="1">
      <c r="A25" s="228" t="s">
        <v>71</v>
      </c>
      <c r="B25" s="238" t="s">
        <v>3331</v>
      </c>
      <c r="C25" s="228" t="s">
        <v>15</v>
      </c>
      <c r="D25" s="18">
        <v>4</v>
      </c>
      <c r="E25" s="18"/>
      <c r="F25" s="18">
        <f>D25-E25</f>
        <v>4</v>
      </c>
      <c r="G25" s="232" t="s">
        <v>580</v>
      </c>
      <c r="H25" s="228" t="s">
        <v>202</v>
      </c>
      <c r="I25" s="225">
        <v>2024</v>
      </c>
    </row>
    <row r="26" spans="1:9" s="46" customFormat="1" ht="19.5" customHeight="1">
      <c r="A26" s="228" t="s">
        <v>72</v>
      </c>
      <c r="B26" s="238" t="s">
        <v>3332</v>
      </c>
      <c r="C26" s="228" t="s">
        <v>15</v>
      </c>
      <c r="D26" s="18">
        <v>30</v>
      </c>
      <c r="E26" s="18">
        <v>1</v>
      </c>
      <c r="F26" s="18">
        <f aca="true" t="shared" si="0" ref="F26:F50">D26-E26</f>
        <v>29</v>
      </c>
      <c r="G26" s="232" t="s">
        <v>581</v>
      </c>
      <c r="H26" s="228" t="s">
        <v>202</v>
      </c>
      <c r="I26" s="225">
        <v>2023</v>
      </c>
    </row>
    <row r="27" spans="1:9" s="46" customFormat="1" ht="19.5" customHeight="1">
      <c r="A27" s="228" t="s">
        <v>157</v>
      </c>
      <c r="B27" s="238" t="s">
        <v>582</v>
      </c>
      <c r="C27" s="228" t="s">
        <v>15</v>
      </c>
      <c r="D27" s="18">
        <v>2</v>
      </c>
      <c r="E27" s="18">
        <v>0</v>
      </c>
      <c r="F27" s="18">
        <f t="shared" si="0"/>
        <v>2</v>
      </c>
      <c r="G27" s="232" t="s">
        <v>583</v>
      </c>
      <c r="H27" s="228" t="s">
        <v>202</v>
      </c>
      <c r="I27" s="225">
        <v>2024</v>
      </c>
    </row>
    <row r="28" spans="1:9" s="46" customFormat="1" ht="19.5" customHeight="1">
      <c r="A28" s="228" t="s">
        <v>174</v>
      </c>
      <c r="B28" s="238" t="s">
        <v>584</v>
      </c>
      <c r="C28" s="228" t="s">
        <v>15</v>
      </c>
      <c r="D28" s="18">
        <v>2</v>
      </c>
      <c r="E28" s="18">
        <v>0</v>
      </c>
      <c r="F28" s="18">
        <f t="shared" si="0"/>
        <v>2</v>
      </c>
      <c r="G28" s="232" t="s">
        <v>585</v>
      </c>
      <c r="H28" s="228" t="s">
        <v>202</v>
      </c>
      <c r="I28" s="225">
        <v>2024</v>
      </c>
    </row>
    <row r="29" spans="1:9" s="46" customFormat="1" ht="19.5" customHeight="1">
      <c r="A29" s="228" t="s">
        <v>176</v>
      </c>
      <c r="B29" s="238" t="s">
        <v>3333</v>
      </c>
      <c r="C29" s="228" t="s">
        <v>15</v>
      </c>
      <c r="D29" s="18">
        <v>0.1</v>
      </c>
      <c r="E29" s="18"/>
      <c r="F29" s="18">
        <f t="shared" si="0"/>
        <v>0.1</v>
      </c>
      <c r="G29" s="232" t="s">
        <v>586</v>
      </c>
      <c r="H29" s="228" t="s">
        <v>202</v>
      </c>
      <c r="I29" s="225">
        <v>2024</v>
      </c>
    </row>
    <row r="30" spans="1:9" s="46" customFormat="1" ht="19.5" customHeight="1">
      <c r="A30" s="228" t="s">
        <v>1962</v>
      </c>
      <c r="B30" s="238" t="s">
        <v>3334</v>
      </c>
      <c r="C30" s="228" t="s">
        <v>15</v>
      </c>
      <c r="D30" s="18">
        <v>0.1</v>
      </c>
      <c r="E30" s="18">
        <v>0</v>
      </c>
      <c r="F30" s="18">
        <f t="shared" si="0"/>
        <v>0.1</v>
      </c>
      <c r="G30" s="232" t="s">
        <v>585</v>
      </c>
      <c r="H30" s="228" t="s">
        <v>202</v>
      </c>
      <c r="I30" s="225">
        <v>2024</v>
      </c>
    </row>
    <row r="31" spans="1:9" s="46" customFormat="1" ht="19.5" customHeight="1">
      <c r="A31" s="228" t="s">
        <v>1963</v>
      </c>
      <c r="B31" s="238" t="s">
        <v>3335</v>
      </c>
      <c r="C31" s="228" t="s">
        <v>15</v>
      </c>
      <c r="D31" s="18">
        <v>1</v>
      </c>
      <c r="E31" s="18"/>
      <c r="F31" s="18">
        <f t="shared" si="0"/>
        <v>1</v>
      </c>
      <c r="G31" s="232" t="s">
        <v>587</v>
      </c>
      <c r="H31" s="228" t="s">
        <v>202</v>
      </c>
      <c r="I31" s="225">
        <v>2024</v>
      </c>
    </row>
    <row r="32" spans="1:9" s="46" customFormat="1" ht="19.5" customHeight="1">
      <c r="A32" s="228" t="s">
        <v>1964</v>
      </c>
      <c r="B32" s="238" t="s">
        <v>3336</v>
      </c>
      <c r="C32" s="228" t="s">
        <v>15</v>
      </c>
      <c r="D32" s="18">
        <v>30</v>
      </c>
      <c r="E32" s="18">
        <v>0</v>
      </c>
      <c r="F32" s="18">
        <f t="shared" si="0"/>
        <v>30</v>
      </c>
      <c r="G32" s="232" t="s">
        <v>588</v>
      </c>
      <c r="H32" s="228" t="s">
        <v>202</v>
      </c>
      <c r="I32" s="225">
        <v>2024</v>
      </c>
    </row>
    <row r="33" spans="1:9" s="46" customFormat="1" ht="19.5" customHeight="1">
      <c r="A33" s="228" t="s">
        <v>1988</v>
      </c>
      <c r="B33" s="238" t="s">
        <v>3337</v>
      </c>
      <c r="C33" s="228" t="s">
        <v>15</v>
      </c>
      <c r="D33" s="18">
        <v>2.76</v>
      </c>
      <c r="E33" s="18"/>
      <c r="F33" s="18">
        <f t="shared" si="0"/>
        <v>2.76</v>
      </c>
      <c r="G33" s="232" t="s">
        <v>3351</v>
      </c>
      <c r="H33" s="228" t="s">
        <v>202</v>
      </c>
      <c r="I33" s="225">
        <v>2023</v>
      </c>
    </row>
    <row r="34" spans="1:9" s="46" customFormat="1" ht="19.5" customHeight="1">
      <c r="A34" s="228" t="s">
        <v>1989</v>
      </c>
      <c r="B34" s="238" t="s">
        <v>3338</v>
      </c>
      <c r="C34" s="228" t="s">
        <v>15</v>
      </c>
      <c r="D34" s="18">
        <v>0.27</v>
      </c>
      <c r="E34" s="18"/>
      <c r="F34" s="18">
        <f t="shared" si="0"/>
        <v>0.27</v>
      </c>
      <c r="G34" s="232" t="s">
        <v>589</v>
      </c>
      <c r="H34" s="228" t="s">
        <v>202</v>
      </c>
      <c r="I34" s="225">
        <v>2023</v>
      </c>
    </row>
    <row r="35" spans="1:9" s="46" customFormat="1" ht="19.5" customHeight="1">
      <c r="A35" s="228" t="s">
        <v>1990</v>
      </c>
      <c r="B35" s="238" t="s">
        <v>3339</v>
      </c>
      <c r="C35" s="228" t="s">
        <v>15</v>
      </c>
      <c r="D35" s="18">
        <v>0.8919999999999999</v>
      </c>
      <c r="E35" s="18">
        <v>0.712</v>
      </c>
      <c r="F35" s="18">
        <f t="shared" si="0"/>
        <v>0.17999999999999994</v>
      </c>
      <c r="G35" s="232" t="s">
        <v>590</v>
      </c>
      <c r="H35" s="228" t="s">
        <v>202</v>
      </c>
      <c r="I35" s="225">
        <v>2023</v>
      </c>
    </row>
    <row r="36" spans="1:9" s="46" customFormat="1" ht="19.5" customHeight="1">
      <c r="A36" s="228" t="s">
        <v>1991</v>
      </c>
      <c r="B36" s="238" t="s">
        <v>591</v>
      </c>
      <c r="C36" s="228" t="s">
        <v>15</v>
      </c>
      <c r="D36" s="18">
        <v>2</v>
      </c>
      <c r="E36" s="18">
        <v>0</v>
      </c>
      <c r="F36" s="18">
        <f t="shared" si="0"/>
        <v>2</v>
      </c>
      <c r="G36" s="232" t="s">
        <v>592</v>
      </c>
      <c r="H36" s="228" t="s">
        <v>202</v>
      </c>
      <c r="I36" s="225">
        <v>2024</v>
      </c>
    </row>
    <row r="37" spans="1:9" s="46" customFormat="1" ht="19.5" customHeight="1">
      <c r="A37" s="228" t="s">
        <v>1992</v>
      </c>
      <c r="B37" s="238" t="s">
        <v>593</v>
      </c>
      <c r="C37" s="228" t="s">
        <v>15</v>
      </c>
      <c r="D37" s="18">
        <v>10</v>
      </c>
      <c r="E37" s="18">
        <v>0</v>
      </c>
      <c r="F37" s="18">
        <f t="shared" si="0"/>
        <v>10</v>
      </c>
      <c r="G37" s="232" t="s">
        <v>594</v>
      </c>
      <c r="H37" s="228" t="s">
        <v>202</v>
      </c>
      <c r="I37" s="225">
        <v>2024</v>
      </c>
    </row>
    <row r="38" spans="1:9" s="46" customFormat="1" ht="19.5" customHeight="1">
      <c r="A38" s="228" t="s">
        <v>1993</v>
      </c>
      <c r="B38" s="238" t="s">
        <v>3340</v>
      </c>
      <c r="C38" s="228" t="s">
        <v>15</v>
      </c>
      <c r="D38" s="18">
        <v>0.511</v>
      </c>
      <c r="E38" s="18">
        <v>0.441</v>
      </c>
      <c r="F38" s="18">
        <f t="shared" si="0"/>
        <v>0.07</v>
      </c>
      <c r="G38" s="232" t="s">
        <v>594</v>
      </c>
      <c r="H38" s="228" t="s">
        <v>202</v>
      </c>
      <c r="I38" s="225">
        <v>2024</v>
      </c>
    </row>
    <row r="39" spans="1:9" s="46" customFormat="1" ht="19.5" customHeight="1">
      <c r="A39" s="228" t="s">
        <v>1994</v>
      </c>
      <c r="B39" s="238" t="s">
        <v>3341</v>
      </c>
      <c r="C39" s="228" t="s">
        <v>15</v>
      </c>
      <c r="D39" s="18">
        <v>43</v>
      </c>
      <c r="E39" s="18"/>
      <c r="F39" s="18">
        <f t="shared" si="0"/>
        <v>43</v>
      </c>
      <c r="G39" s="232" t="s">
        <v>595</v>
      </c>
      <c r="H39" s="228" t="s">
        <v>202</v>
      </c>
      <c r="I39" s="225">
        <v>2024</v>
      </c>
    </row>
    <row r="40" spans="1:9" s="46" customFormat="1" ht="19.5" customHeight="1">
      <c r="A40" s="228" t="s">
        <v>1995</v>
      </c>
      <c r="B40" s="238" t="s">
        <v>3342</v>
      </c>
      <c r="C40" s="228" t="s">
        <v>15</v>
      </c>
      <c r="D40" s="18">
        <v>30</v>
      </c>
      <c r="E40" s="18">
        <v>0</v>
      </c>
      <c r="F40" s="18">
        <f t="shared" si="0"/>
        <v>30</v>
      </c>
      <c r="G40" s="232" t="s">
        <v>595</v>
      </c>
      <c r="H40" s="228" t="s">
        <v>202</v>
      </c>
      <c r="I40" s="225">
        <v>2025</v>
      </c>
    </row>
    <row r="41" spans="1:9" s="46" customFormat="1" ht="19.5" customHeight="1">
      <c r="A41" s="228" t="s">
        <v>1996</v>
      </c>
      <c r="B41" s="238" t="s">
        <v>3343</v>
      </c>
      <c r="C41" s="228" t="s">
        <v>15</v>
      </c>
      <c r="D41" s="18">
        <v>40</v>
      </c>
      <c r="E41" s="18"/>
      <c r="F41" s="18">
        <f t="shared" si="0"/>
        <v>40</v>
      </c>
      <c r="G41" s="232" t="s">
        <v>3352</v>
      </c>
      <c r="H41" s="228" t="s">
        <v>202</v>
      </c>
      <c r="I41" s="225">
        <v>2025</v>
      </c>
    </row>
    <row r="42" spans="1:9" s="46" customFormat="1" ht="19.5" customHeight="1">
      <c r="A42" s="228" t="s">
        <v>1997</v>
      </c>
      <c r="B42" s="238" t="s">
        <v>3344</v>
      </c>
      <c r="C42" s="228" t="s">
        <v>15</v>
      </c>
      <c r="D42" s="18">
        <v>11</v>
      </c>
      <c r="E42" s="18"/>
      <c r="F42" s="18">
        <f t="shared" si="0"/>
        <v>11</v>
      </c>
      <c r="G42" s="232" t="s">
        <v>596</v>
      </c>
      <c r="H42" s="228" t="s">
        <v>202</v>
      </c>
      <c r="I42" s="225">
        <v>2025</v>
      </c>
    </row>
    <row r="43" spans="1:9" s="46" customFormat="1" ht="19.5" customHeight="1">
      <c r="A43" s="228" t="s">
        <v>1998</v>
      </c>
      <c r="B43" s="238" t="s">
        <v>3345</v>
      </c>
      <c r="C43" s="228" t="s">
        <v>15</v>
      </c>
      <c r="D43" s="18">
        <v>0.8</v>
      </c>
      <c r="E43" s="18"/>
      <c r="F43" s="18">
        <f t="shared" si="0"/>
        <v>0.8</v>
      </c>
      <c r="G43" s="232" t="s">
        <v>597</v>
      </c>
      <c r="H43" s="228" t="s">
        <v>202</v>
      </c>
      <c r="I43" s="225">
        <v>2024</v>
      </c>
    </row>
    <row r="44" spans="1:9" s="46" customFormat="1" ht="19.5" customHeight="1">
      <c r="A44" s="228" t="s">
        <v>1999</v>
      </c>
      <c r="B44" s="238" t="s">
        <v>3346</v>
      </c>
      <c r="C44" s="228" t="s">
        <v>15</v>
      </c>
      <c r="D44" s="18">
        <v>2</v>
      </c>
      <c r="E44" s="18"/>
      <c r="F44" s="18">
        <f t="shared" si="0"/>
        <v>2</v>
      </c>
      <c r="G44" s="232" t="s">
        <v>598</v>
      </c>
      <c r="H44" s="228" t="s">
        <v>202</v>
      </c>
      <c r="I44" s="225">
        <v>2022</v>
      </c>
    </row>
    <row r="45" spans="1:9" s="46" customFormat="1" ht="19.5" customHeight="1">
      <c r="A45" s="228" t="s">
        <v>2000</v>
      </c>
      <c r="B45" s="238" t="s">
        <v>599</v>
      </c>
      <c r="C45" s="228" t="s">
        <v>15</v>
      </c>
      <c r="D45" s="18">
        <v>2</v>
      </c>
      <c r="E45" s="18">
        <v>0</v>
      </c>
      <c r="F45" s="18">
        <f t="shared" si="0"/>
        <v>2</v>
      </c>
      <c r="G45" s="232" t="s">
        <v>600</v>
      </c>
      <c r="H45" s="228" t="s">
        <v>202</v>
      </c>
      <c r="I45" s="225">
        <v>2024</v>
      </c>
    </row>
    <row r="46" spans="1:9" s="46" customFormat="1" ht="19.5" customHeight="1">
      <c r="A46" s="228" t="s">
        <v>2001</v>
      </c>
      <c r="B46" s="238" t="s">
        <v>601</v>
      </c>
      <c r="C46" s="228" t="s">
        <v>15</v>
      </c>
      <c r="D46" s="18">
        <v>7.55</v>
      </c>
      <c r="E46" s="18">
        <v>0</v>
      </c>
      <c r="F46" s="18">
        <f t="shared" si="0"/>
        <v>7.55</v>
      </c>
      <c r="G46" s="232" t="s">
        <v>600</v>
      </c>
      <c r="H46" s="228" t="s">
        <v>202</v>
      </c>
      <c r="I46" s="225">
        <v>2025</v>
      </c>
    </row>
    <row r="47" spans="1:9" s="46" customFormat="1" ht="19.5" customHeight="1">
      <c r="A47" s="228" t="s">
        <v>2002</v>
      </c>
      <c r="B47" s="238" t="s">
        <v>3347</v>
      </c>
      <c r="C47" s="228" t="s">
        <v>15</v>
      </c>
      <c r="D47" s="18">
        <v>0.09</v>
      </c>
      <c r="E47" s="18">
        <v>0</v>
      </c>
      <c r="F47" s="18">
        <f t="shared" si="0"/>
        <v>0.09</v>
      </c>
      <c r="G47" s="232" t="s">
        <v>600</v>
      </c>
      <c r="H47" s="228" t="s">
        <v>202</v>
      </c>
      <c r="I47" s="225">
        <v>2023</v>
      </c>
    </row>
    <row r="48" spans="1:9" s="46" customFormat="1" ht="19.5" customHeight="1">
      <c r="A48" s="228" t="s">
        <v>3355</v>
      </c>
      <c r="B48" s="238" t="s">
        <v>3348</v>
      </c>
      <c r="C48" s="228" t="s">
        <v>15</v>
      </c>
      <c r="D48" s="18">
        <v>6</v>
      </c>
      <c r="E48" s="18"/>
      <c r="F48" s="18">
        <f t="shared" si="0"/>
        <v>6</v>
      </c>
      <c r="G48" s="232" t="s">
        <v>3353</v>
      </c>
      <c r="H48" s="228" t="s">
        <v>202</v>
      </c>
      <c r="I48" s="225">
        <v>2024</v>
      </c>
    </row>
    <row r="49" spans="1:9" s="46" customFormat="1" ht="19.5" customHeight="1">
      <c r="A49" s="228" t="s">
        <v>3356</v>
      </c>
      <c r="B49" s="238" t="s">
        <v>3349</v>
      </c>
      <c r="C49" s="228" t="s">
        <v>15</v>
      </c>
      <c r="D49" s="18">
        <v>15</v>
      </c>
      <c r="E49" s="18">
        <v>0</v>
      </c>
      <c r="F49" s="18">
        <f t="shared" si="0"/>
        <v>15</v>
      </c>
      <c r="G49" s="232" t="s">
        <v>3354</v>
      </c>
      <c r="H49" s="228" t="s">
        <v>202</v>
      </c>
      <c r="I49" s="225">
        <v>2024</v>
      </c>
    </row>
    <row r="50" spans="1:9" s="46" customFormat="1" ht="19.5" customHeight="1">
      <c r="A50" s="228" t="s">
        <v>3357</v>
      </c>
      <c r="B50" s="238" t="s">
        <v>3350</v>
      </c>
      <c r="C50" s="228" t="s">
        <v>15</v>
      </c>
      <c r="D50" s="18">
        <v>3</v>
      </c>
      <c r="E50" s="18"/>
      <c r="F50" s="18">
        <f t="shared" si="0"/>
        <v>3</v>
      </c>
      <c r="G50" s="232" t="s">
        <v>602</v>
      </c>
      <c r="H50" s="228" t="s">
        <v>202</v>
      </c>
      <c r="I50" s="225">
        <v>2024</v>
      </c>
    </row>
    <row r="51" spans="1:9" s="46" customFormat="1" ht="19.5" customHeight="1">
      <c r="A51" s="151">
        <v>5</v>
      </c>
      <c r="B51" s="241" t="s">
        <v>203</v>
      </c>
      <c r="C51" s="4" t="s">
        <v>15</v>
      </c>
      <c r="D51" s="50">
        <f>SUM(D52:D52)</f>
        <v>1.84</v>
      </c>
      <c r="E51" s="112">
        <f>SUM(E52:E52)</f>
        <v>0</v>
      </c>
      <c r="F51" s="50">
        <f>SUM(F52:F52)</f>
        <v>1.84</v>
      </c>
      <c r="G51" s="48"/>
      <c r="H51" s="228" t="s">
        <v>203</v>
      </c>
      <c r="I51" s="225"/>
    </row>
    <row r="52" spans="1:9" s="24" customFormat="1" ht="19.5" customHeight="1">
      <c r="A52" s="228" t="s">
        <v>160</v>
      </c>
      <c r="B52" s="238" t="s">
        <v>3358</v>
      </c>
      <c r="C52" s="4" t="s">
        <v>15</v>
      </c>
      <c r="D52" s="18">
        <v>1.84</v>
      </c>
      <c r="E52" s="26"/>
      <c r="F52" s="19">
        <v>1.84</v>
      </c>
      <c r="G52" s="228" t="s">
        <v>835</v>
      </c>
      <c r="H52" s="228" t="s">
        <v>203</v>
      </c>
      <c r="I52" s="225">
        <v>2024</v>
      </c>
    </row>
    <row r="53" spans="1:9" s="67" customFormat="1" ht="19.5" customHeight="1">
      <c r="A53" s="151">
        <v>6</v>
      </c>
      <c r="B53" s="241" t="s">
        <v>1723</v>
      </c>
      <c r="C53" s="4" t="s">
        <v>15</v>
      </c>
      <c r="D53" s="50">
        <f>SUM(D54:D64)</f>
        <v>15.58</v>
      </c>
      <c r="E53" s="112">
        <f>SUM(E54:E63)</f>
        <v>0</v>
      </c>
      <c r="F53" s="50">
        <f>SUM(F54:F63)</f>
        <v>14.68</v>
      </c>
      <c r="G53" s="151"/>
      <c r="H53" s="228" t="s">
        <v>1723</v>
      </c>
      <c r="I53" s="225"/>
    </row>
    <row r="54" spans="1:9" s="38" customFormat="1" ht="19.5" customHeight="1">
      <c r="A54" s="228" t="s">
        <v>76</v>
      </c>
      <c r="B54" s="242" t="s">
        <v>983</v>
      </c>
      <c r="C54" s="4" t="s">
        <v>15</v>
      </c>
      <c r="D54" s="19">
        <v>2</v>
      </c>
      <c r="E54" s="27"/>
      <c r="F54" s="19">
        <v>2</v>
      </c>
      <c r="G54" s="228" t="s">
        <v>973</v>
      </c>
      <c r="H54" s="228" t="s">
        <v>1723</v>
      </c>
      <c r="I54" s="225">
        <v>2025</v>
      </c>
    </row>
    <row r="55" spans="1:9" s="40" customFormat="1" ht="19.5" customHeight="1">
      <c r="A55" s="228" t="s">
        <v>77</v>
      </c>
      <c r="B55" s="242" t="s">
        <v>984</v>
      </c>
      <c r="C55" s="4" t="s">
        <v>15</v>
      </c>
      <c r="D55" s="19">
        <v>2</v>
      </c>
      <c r="E55" s="27"/>
      <c r="F55" s="19">
        <v>2</v>
      </c>
      <c r="G55" s="228" t="s">
        <v>973</v>
      </c>
      <c r="H55" s="228" t="s">
        <v>1723</v>
      </c>
      <c r="I55" s="225">
        <v>2025</v>
      </c>
    </row>
    <row r="56" spans="1:9" s="40" customFormat="1" ht="19.5" customHeight="1">
      <c r="A56" s="228" t="s">
        <v>78</v>
      </c>
      <c r="B56" s="243" t="s">
        <v>985</v>
      </c>
      <c r="C56" s="4" t="s">
        <v>15</v>
      </c>
      <c r="D56" s="19">
        <v>2</v>
      </c>
      <c r="E56" s="27"/>
      <c r="F56" s="19">
        <v>2</v>
      </c>
      <c r="G56" s="228" t="s">
        <v>974</v>
      </c>
      <c r="H56" s="228" t="s">
        <v>1723</v>
      </c>
      <c r="I56" s="225">
        <v>2025</v>
      </c>
    </row>
    <row r="57" spans="1:9" s="40" customFormat="1" ht="19.5" customHeight="1">
      <c r="A57" s="228" t="s">
        <v>79</v>
      </c>
      <c r="B57" s="243" t="s">
        <v>986</v>
      </c>
      <c r="C57" s="4" t="s">
        <v>15</v>
      </c>
      <c r="D57" s="19">
        <v>2</v>
      </c>
      <c r="E57" s="27"/>
      <c r="F57" s="19">
        <v>2</v>
      </c>
      <c r="G57" s="228" t="s">
        <v>975</v>
      </c>
      <c r="H57" s="228" t="s">
        <v>1723</v>
      </c>
      <c r="I57" s="225">
        <v>2025</v>
      </c>
    </row>
    <row r="58" spans="1:9" s="38" customFormat="1" ht="19.5" customHeight="1">
      <c r="A58" s="228" t="s">
        <v>165</v>
      </c>
      <c r="B58" s="242" t="s">
        <v>3359</v>
      </c>
      <c r="C58" s="4" t="s">
        <v>15</v>
      </c>
      <c r="D58" s="19">
        <v>2</v>
      </c>
      <c r="E58" s="27"/>
      <c r="F58" s="19">
        <v>2</v>
      </c>
      <c r="G58" s="228" t="s">
        <v>976</v>
      </c>
      <c r="H58" s="228" t="s">
        <v>1723</v>
      </c>
      <c r="I58" s="225">
        <v>2024</v>
      </c>
    </row>
    <row r="59" spans="1:9" s="40" customFormat="1" ht="19.5" customHeight="1">
      <c r="A59" s="228" t="s">
        <v>166</v>
      </c>
      <c r="B59" s="243" t="s">
        <v>3360</v>
      </c>
      <c r="C59" s="4" t="s">
        <v>15</v>
      </c>
      <c r="D59" s="19">
        <v>2</v>
      </c>
      <c r="E59" s="27"/>
      <c r="F59" s="19">
        <v>2</v>
      </c>
      <c r="G59" s="228" t="s">
        <v>977</v>
      </c>
      <c r="H59" s="228" t="s">
        <v>1723</v>
      </c>
      <c r="I59" s="225">
        <v>2024</v>
      </c>
    </row>
    <row r="60" spans="1:9" s="40" customFormat="1" ht="19.5" customHeight="1">
      <c r="A60" s="228" t="s">
        <v>167</v>
      </c>
      <c r="B60" s="242" t="s">
        <v>3361</v>
      </c>
      <c r="C60" s="4" t="s">
        <v>15</v>
      </c>
      <c r="D60" s="19">
        <v>2</v>
      </c>
      <c r="E60" s="27"/>
      <c r="F60" s="19">
        <v>2</v>
      </c>
      <c r="G60" s="228" t="s">
        <v>978</v>
      </c>
      <c r="H60" s="228" t="s">
        <v>1723</v>
      </c>
      <c r="I60" s="225">
        <v>2024</v>
      </c>
    </row>
    <row r="61" spans="1:9" s="40" customFormat="1" ht="19.5" customHeight="1">
      <c r="A61" s="228" t="s">
        <v>1416</v>
      </c>
      <c r="B61" s="242" t="s">
        <v>3362</v>
      </c>
      <c r="C61" s="4" t="s">
        <v>15</v>
      </c>
      <c r="D61" s="19">
        <v>0.03</v>
      </c>
      <c r="E61" s="27"/>
      <c r="F61" s="19">
        <v>0.03</v>
      </c>
      <c r="G61" s="228" t="s">
        <v>979</v>
      </c>
      <c r="H61" s="228" t="s">
        <v>1723</v>
      </c>
      <c r="I61" s="225">
        <v>2023</v>
      </c>
    </row>
    <row r="62" spans="1:9" s="40" customFormat="1" ht="19.5" customHeight="1">
      <c r="A62" s="228" t="s">
        <v>1417</v>
      </c>
      <c r="B62" s="242" t="s">
        <v>3363</v>
      </c>
      <c r="C62" s="4" t="s">
        <v>15</v>
      </c>
      <c r="D62" s="19">
        <v>0.05</v>
      </c>
      <c r="E62" s="27"/>
      <c r="F62" s="19">
        <v>0.05</v>
      </c>
      <c r="G62" s="228" t="s">
        <v>980</v>
      </c>
      <c r="H62" s="228" t="s">
        <v>1723</v>
      </c>
      <c r="I62" s="225">
        <v>2024</v>
      </c>
    </row>
    <row r="63" spans="1:9" s="40" customFormat="1" ht="19.5" customHeight="1">
      <c r="A63" s="228" t="s">
        <v>1419</v>
      </c>
      <c r="B63" s="242" t="s">
        <v>3364</v>
      </c>
      <c r="C63" s="4" t="s">
        <v>15</v>
      </c>
      <c r="D63" s="19">
        <v>0.6</v>
      </c>
      <c r="E63" s="27"/>
      <c r="F63" s="19">
        <v>0.6</v>
      </c>
      <c r="G63" s="228" t="s">
        <v>981</v>
      </c>
      <c r="H63" s="228" t="s">
        <v>1723</v>
      </c>
      <c r="I63" s="225">
        <v>2024</v>
      </c>
    </row>
    <row r="64" spans="1:9" s="40" customFormat="1" ht="19.5" customHeight="1">
      <c r="A64" s="228" t="s">
        <v>1420</v>
      </c>
      <c r="B64" s="242" t="s">
        <v>3365</v>
      </c>
      <c r="C64" s="4" t="s">
        <v>15</v>
      </c>
      <c r="D64" s="19">
        <v>0.9</v>
      </c>
      <c r="E64" s="27"/>
      <c r="F64" s="19">
        <v>0.9</v>
      </c>
      <c r="G64" s="228" t="s">
        <v>976</v>
      </c>
      <c r="H64" s="228" t="s">
        <v>1723</v>
      </c>
      <c r="I64" s="225">
        <v>2024</v>
      </c>
    </row>
    <row r="65" spans="1:9" s="64" customFormat="1" ht="19.5" customHeight="1">
      <c r="A65" s="151">
        <v>7</v>
      </c>
      <c r="B65" s="244" t="s">
        <v>204</v>
      </c>
      <c r="C65" s="4" t="s">
        <v>15</v>
      </c>
      <c r="D65" s="58">
        <f>SUM(D66:D69)</f>
        <v>47.36</v>
      </c>
      <c r="E65" s="37">
        <f>SUM(E66:E69)</f>
        <v>0</v>
      </c>
      <c r="F65" s="58">
        <f>SUM(F66:F69)</f>
        <v>47.36</v>
      </c>
      <c r="G65" s="151"/>
      <c r="H65" s="228" t="s">
        <v>204</v>
      </c>
      <c r="I65" s="225"/>
    </row>
    <row r="66" spans="1:9" s="45" customFormat="1" ht="19.5" customHeight="1">
      <c r="A66" s="228" t="s">
        <v>153</v>
      </c>
      <c r="B66" s="238" t="s">
        <v>2923</v>
      </c>
      <c r="C66" s="4" t="s">
        <v>15</v>
      </c>
      <c r="D66" s="18">
        <v>9.5</v>
      </c>
      <c r="E66" s="26"/>
      <c r="F66" s="18">
        <v>9.5</v>
      </c>
      <c r="G66" s="228" t="s">
        <v>1072</v>
      </c>
      <c r="H66" s="228" t="s">
        <v>204</v>
      </c>
      <c r="I66" s="225">
        <v>2023</v>
      </c>
    </row>
    <row r="67" spans="1:9" s="45" customFormat="1" ht="19.5" customHeight="1">
      <c r="A67" s="228">
        <v>7.2</v>
      </c>
      <c r="B67" s="238" t="s">
        <v>5322</v>
      </c>
      <c r="C67" s="4" t="s">
        <v>15</v>
      </c>
      <c r="D67" s="18">
        <v>13.31</v>
      </c>
      <c r="E67" s="26"/>
      <c r="F67" s="18">
        <v>13.31</v>
      </c>
      <c r="G67" s="228" t="s">
        <v>1058</v>
      </c>
      <c r="H67" s="228" t="s">
        <v>204</v>
      </c>
      <c r="I67" s="225">
        <v>2024</v>
      </c>
    </row>
    <row r="68" spans="1:9" s="45" customFormat="1" ht="19.5" customHeight="1">
      <c r="A68" s="228">
        <v>7.3</v>
      </c>
      <c r="B68" s="238" t="s">
        <v>2924</v>
      </c>
      <c r="C68" s="4" t="s">
        <v>15</v>
      </c>
      <c r="D68" s="18">
        <v>24.5</v>
      </c>
      <c r="E68" s="26"/>
      <c r="F68" s="18">
        <v>24.5</v>
      </c>
      <c r="G68" s="228" t="s">
        <v>1039</v>
      </c>
      <c r="H68" s="228" t="s">
        <v>204</v>
      </c>
      <c r="I68" s="225">
        <v>2024</v>
      </c>
    </row>
    <row r="69" spans="1:9" s="45" customFormat="1" ht="19.5" customHeight="1">
      <c r="A69" s="228">
        <v>7.4</v>
      </c>
      <c r="B69" s="238" t="s">
        <v>2925</v>
      </c>
      <c r="C69" s="4" t="s">
        <v>15</v>
      </c>
      <c r="D69" s="18">
        <v>0.05</v>
      </c>
      <c r="E69" s="26"/>
      <c r="F69" s="18">
        <v>0.05</v>
      </c>
      <c r="G69" s="228" t="s">
        <v>1058</v>
      </c>
      <c r="H69" s="228" t="s">
        <v>204</v>
      </c>
      <c r="I69" s="225">
        <v>2025</v>
      </c>
    </row>
    <row r="70" spans="1:9" s="67" customFormat="1" ht="19.5" customHeight="1">
      <c r="A70" s="151">
        <v>8</v>
      </c>
      <c r="B70" s="241" t="s">
        <v>205</v>
      </c>
      <c r="C70" s="4" t="s">
        <v>15</v>
      </c>
      <c r="D70" s="50">
        <f>SUM(D71:D78)</f>
        <v>65.572844</v>
      </c>
      <c r="E70" s="50">
        <f>SUM(E71:E78)</f>
        <v>10.38</v>
      </c>
      <c r="F70" s="50">
        <f>SUM(F71:F78)</f>
        <v>55.19284400000001</v>
      </c>
      <c r="G70" s="151"/>
      <c r="H70" s="228" t="s">
        <v>205</v>
      </c>
      <c r="I70" s="225"/>
    </row>
    <row r="71" spans="1:9" s="45" customFormat="1" ht="19.5" customHeight="1">
      <c r="A71" s="228" t="s">
        <v>189</v>
      </c>
      <c r="B71" s="238" t="s">
        <v>1426</v>
      </c>
      <c r="C71" s="4" t="s">
        <v>15</v>
      </c>
      <c r="D71" s="18">
        <v>19.59</v>
      </c>
      <c r="E71" s="26">
        <v>0</v>
      </c>
      <c r="F71" s="18">
        <v>19.59</v>
      </c>
      <c r="G71" s="228" t="s">
        <v>1413</v>
      </c>
      <c r="H71" s="228" t="s">
        <v>205</v>
      </c>
      <c r="I71" s="225">
        <v>2023</v>
      </c>
    </row>
    <row r="72" spans="1:9" s="45" customFormat="1" ht="19.5" customHeight="1">
      <c r="A72" s="228" t="s">
        <v>190</v>
      </c>
      <c r="B72" s="238" t="s">
        <v>1427</v>
      </c>
      <c r="C72" s="4" t="s">
        <v>15</v>
      </c>
      <c r="D72" s="18">
        <v>10.002844</v>
      </c>
      <c r="E72" s="26">
        <v>0</v>
      </c>
      <c r="F72" s="18">
        <v>10.002844</v>
      </c>
      <c r="G72" s="228" t="s">
        <v>1402</v>
      </c>
      <c r="H72" s="228" t="s">
        <v>205</v>
      </c>
      <c r="I72" s="225">
        <v>2025</v>
      </c>
    </row>
    <row r="73" spans="1:9" s="45" customFormat="1" ht="19.5" customHeight="1">
      <c r="A73" s="228" t="s">
        <v>154</v>
      </c>
      <c r="B73" s="238" t="s">
        <v>1428</v>
      </c>
      <c r="C73" s="4" t="s">
        <v>15</v>
      </c>
      <c r="D73" s="18">
        <v>3.9000000000000004</v>
      </c>
      <c r="E73" s="26">
        <v>2.2</v>
      </c>
      <c r="F73" s="18">
        <v>1.7000000000000002</v>
      </c>
      <c r="G73" s="228" t="s">
        <v>1429</v>
      </c>
      <c r="H73" s="228" t="s">
        <v>205</v>
      </c>
      <c r="I73" s="225">
        <v>2023</v>
      </c>
    </row>
    <row r="74" spans="1:9" s="45" customFormat="1" ht="19.5" customHeight="1">
      <c r="A74" s="228" t="s">
        <v>191</v>
      </c>
      <c r="B74" s="238" t="s">
        <v>1430</v>
      </c>
      <c r="C74" s="4" t="s">
        <v>15</v>
      </c>
      <c r="D74" s="18">
        <v>0.93</v>
      </c>
      <c r="E74" s="26">
        <v>0</v>
      </c>
      <c r="F74" s="18">
        <v>0.93</v>
      </c>
      <c r="G74" s="228" t="s">
        <v>1431</v>
      </c>
      <c r="H74" s="228" t="s">
        <v>205</v>
      </c>
      <c r="I74" s="225">
        <v>2023</v>
      </c>
    </row>
    <row r="75" spans="1:9" s="45" customFormat="1" ht="19.5" customHeight="1">
      <c r="A75" s="228" t="s">
        <v>85</v>
      </c>
      <c r="B75" s="238" t="s">
        <v>1432</v>
      </c>
      <c r="C75" s="4" t="s">
        <v>15</v>
      </c>
      <c r="D75" s="18">
        <v>1.63</v>
      </c>
      <c r="E75" s="26">
        <v>0</v>
      </c>
      <c r="F75" s="18">
        <v>1.63</v>
      </c>
      <c r="G75" s="228" t="s">
        <v>1431</v>
      </c>
      <c r="H75" s="228" t="s">
        <v>205</v>
      </c>
      <c r="I75" s="225">
        <v>2022</v>
      </c>
    </row>
    <row r="76" spans="1:9" s="45" customFormat="1" ht="19.5" customHeight="1">
      <c r="A76" s="228" t="s">
        <v>86</v>
      </c>
      <c r="B76" s="238" t="s">
        <v>1433</v>
      </c>
      <c r="C76" s="4" t="s">
        <v>15</v>
      </c>
      <c r="D76" s="18">
        <v>5.68</v>
      </c>
      <c r="E76" s="26">
        <v>3.68</v>
      </c>
      <c r="F76" s="18">
        <v>2</v>
      </c>
      <c r="G76" s="228" t="s">
        <v>1431</v>
      </c>
      <c r="H76" s="228" t="s">
        <v>205</v>
      </c>
      <c r="I76" s="225">
        <v>2022</v>
      </c>
    </row>
    <row r="77" spans="1:9" s="45" customFormat="1" ht="19.5" customHeight="1">
      <c r="A77" s="228" t="s">
        <v>87</v>
      </c>
      <c r="B77" s="238" t="s">
        <v>1434</v>
      </c>
      <c r="C77" s="4" t="s">
        <v>15</v>
      </c>
      <c r="D77" s="18">
        <v>4.84</v>
      </c>
      <c r="E77" s="26">
        <v>4.5</v>
      </c>
      <c r="F77" s="18">
        <v>0.34</v>
      </c>
      <c r="G77" s="228" t="s">
        <v>1435</v>
      </c>
      <c r="H77" s="228" t="s">
        <v>205</v>
      </c>
      <c r="I77" s="225">
        <v>2024</v>
      </c>
    </row>
    <row r="78" spans="1:9" s="45" customFormat="1" ht="19.5" customHeight="1">
      <c r="A78" s="228" t="s">
        <v>88</v>
      </c>
      <c r="B78" s="238" t="s">
        <v>3241</v>
      </c>
      <c r="C78" s="4" t="s">
        <v>15</v>
      </c>
      <c r="D78" s="18">
        <v>19</v>
      </c>
      <c r="E78" s="26"/>
      <c r="F78" s="18">
        <v>19</v>
      </c>
      <c r="G78" s="228" t="s">
        <v>2705</v>
      </c>
      <c r="H78" s="228" t="s">
        <v>205</v>
      </c>
      <c r="I78" s="225">
        <v>2024</v>
      </c>
    </row>
    <row r="79" spans="1:9" s="67" customFormat="1" ht="19.5" customHeight="1">
      <c r="A79" s="151">
        <v>9</v>
      </c>
      <c r="B79" s="241" t="s">
        <v>206</v>
      </c>
      <c r="C79" s="4" t="s">
        <v>15</v>
      </c>
      <c r="D79" s="50">
        <f>SUM(D80:D83)</f>
        <v>54.94</v>
      </c>
      <c r="E79" s="112">
        <f>SUM(E80:E83)</f>
        <v>0</v>
      </c>
      <c r="F79" s="50">
        <f>SUM(F80:F83)</f>
        <v>54.94</v>
      </c>
      <c r="G79" s="151"/>
      <c r="H79" s="228" t="s">
        <v>206</v>
      </c>
      <c r="I79" s="225"/>
    </row>
    <row r="80" spans="1:9" s="45" customFormat="1" ht="19.5" customHeight="1">
      <c r="A80" s="228" t="s">
        <v>182</v>
      </c>
      <c r="B80" s="267" t="s">
        <v>1196</v>
      </c>
      <c r="C80" s="4" t="s">
        <v>15</v>
      </c>
      <c r="D80" s="309">
        <v>5.85</v>
      </c>
      <c r="E80" s="26"/>
      <c r="F80" s="309">
        <v>5.85</v>
      </c>
      <c r="G80" s="310" t="s">
        <v>1197</v>
      </c>
      <c r="H80" s="228" t="s">
        <v>206</v>
      </c>
      <c r="I80" s="225">
        <v>2025</v>
      </c>
    </row>
    <row r="81" spans="1:9" s="45" customFormat="1" ht="19.5" customHeight="1">
      <c r="A81" s="228" t="s">
        <v>183</v>
      </c>
      <c r="B81" s="267" t="s">
        <v>1198</v>
      </c>
      <c r="C81" s="4" t="s">
        <v>15</v>
      </c>
      <c r="D81" s="309">
        <v>4.09</v>
      </c>
      <c r="E81" s="26"/>
      <c r="F81" s="309">
        <v>4.09</v>
      </c>
      <c r="G81" s="116" t="s">
        <v>1199</v>
      </c>
      <c r="H81" s="228" t="s">
        <v>206</v>
      </c>
      <c r="I81" s="225">
        <v>2023</v>
      </c>
    </row>
    <row r="82" spans="1:9" s="45" customFormat="1" ht="19.5" customHeight="1">
      <c r="A82" s="228" t="s">
        <v>184</v>
      </c>
      <c r="B82" s="267" t="s">
        <v>5231</v>
      </c>
      <c r="C82" s="4" t="s">
        <v>15</v>
      </c>
      <c r="D82" s="309">
        <v>30</v>
      </c>
      <c r="E82" s="26"/>
      <c r="F82" s="309">
        <v>30</v>
      </c>
      <c r="G82" s="116" t="s">
        <v>1189</v>
      </c>
      <c r="H82" s="228" t="s">
        <v>206</v>
      </c>
      <c r="I82" s="225">
        <v>2025</v>
      </c>
    </row>
    <row r="83" spans="1:9" s="45" customFormat="1" ht="19.5" customHeight="1">
      <c r="A83" s="228" t="s">
        <v>159</v>
      </c>
      <c r="B83" s="267" t="s">
        <v>3328</v>
      </c>
      <c r="C83" s="4" t="s">
        <v>15</v>
      </c>
      <c r="D83" s="309">
        <v>15</v>
      </c>
      <c r="E83" s="26"/>
      <c r="F83" s="309">
        <v>15</v>
      </c>
      <c r="G83" s="310" t="s">
        <v>1195</v>
      </c>
      <c r="H83" s="228" t="s">
        <v>206</v>
      </c>
      <c r="I83" s="225">
        <v>2025</v>
      </c>
    </row>
    <row r="84" spans="1:9" s="67" customFormat="1" ht="19.5" customHeight="1">
      <c r="A84" s="151">
        <v>10</v>
      </c>
      <c r="B84" s="270" t="s">
        <v>1394</v>
      </c>
      <c r="C84" s="4" t="s">
        <v>15</v>
      </c>
      <c r="D84" s="311">
        <f>D85</f>
        <v>0.6</v>
      </c>
      <c r="E84" s="112"/>
      <c r="F84" s="311">
        <f>F85</f>
        <v>0.6</v>
      </c>
      <c r="G84" s="312"/>
      <c r="H84" s="228" t="s">
        <v>1394</v>
      </c>
      <c r="I84" s="225"/>
    </row>
    <row r="85" spans="1:9" s="67" customFormat="1" ht="19.5" customHeight="1">
      <c r="A85" s="228"/>
      <c r="B85" s="245" t="s">
        <v>4839</v>
      </c>
      <c r="C85" s="4" t="s">
        <v>15</v>
      </c>
      <c r="D85" s="309">
        <v>0.6</v>
      </c>
      <c r="E85" s="26"/>
      <c r="F85" s="309">
        <v>0.6</v>
      </c>
      <c r="G85" s="113" t="s">
        <v>1394</v>
      </c>
      <c r="H85" s="228" t="s">
        <v>1394</v>
      </c>
      <c r="I85" s="225">
        <v>2023</v>
      </c>
    </row>
    <row r="86" spans="1:9" s="24" customFormat="1" ht="19.5" customHeight="1">
      <c r="A86" s="151" t="s">
        <v>49</v>
      </c>
      <c r="B86" s="241" t="s">
        <v>50</v>
      </c>
      <c r="C86" s="228" t="s">
        <v>16</v>
      </c>
      <c r="D86" s="70"/>
      <c r="E86" s="70"/>
      <c r="F86" s="70"/>
      <c r="G86" s="151"/>
      <c r="H86" s="228"/>
      <c r="I86" s="225"/>
    </row>
    <row r="87" spans="1:9" s="152" customFormat="1" ht="19.5" customHeight="1">
      <c r="A87" s="151">
        <v>1</v>
      </c>
      <c r="B87" s="241" t="s">
        <v>200</v>
      </c>
      <c r="C87" s="228" t="s">
        <v>16</v>
      </c>
      <c r="D87" s="70">
        <f>D88</f>
        <v>0.2</v>
      </c>
      <c r="E87" s="70"/>
      <c r="F87" s="70">
        <f>F88</f>
        <v>0.2</v>
      </c>
      <c r="G87" s="151"/>
      <c r="H87" s="20" t="s">
        <v>200</v>
      </c>
      <c r="I87" s="225"/>
    </row>
    <row r="88" spans="1:9" s="44" customFormat="1" ht="19.5" customHeight="1">
      <c r="A88" s="228" t="s">
        <v>119</v>
      </c>
      <c r="B88" s="240" t="s">
        <v>425</v>
      </c>
      <c r="C88" s="228" t="s">
        <v>16</v>
      </c>
      <c r="D88" s="220">
        <v>0.2</v>
      </c>
      <c r="E88" s="27"/>
      <c r="F88" s="220">
        <v>0.2</v>
      </c>
      <c r="G88" s="4" t="s">
        <v>423</v>
      </c>
      <c r="H88" s="20" t="s">
        <v>200</v>
      </c>
      <c r="I88" s="225">
        <v>2025</v>
      </c>
    </row>
    <row r="89" spans="1:9" s="77" customFormat="1" ht="19.5" customHeight="1">
      <c r="A89" s="156">
        <v>2</v>
      </c>
      <c r="B89" s="239" t="s">
        <v>201</v>
      </c>
      <c r="C89" s="20" t="s">
        <v>16</v>
      </c>
      <c r="D89" s="50">
        <f>SUM(D90:D105)</f>
        <v>2.6100000000000003</v>
      </c>
      <c r="E89" s="112">
        <f>SUM(E90:E105)</f>
        <v>0</v>
      </c>
      <c r="F89" s="50">
        <f>SUM(F90:F105)</f>
        <v>2.6100000000000003</v>
      </c>
      <c r="G89" s="153"/>
      <c r="H89" s="3" t="s">
        <v>201</v>
      </c>
      <c r="I89" s="222"/>
    </row>
    <row r="90" spans="1:9" s="72" customFormat="1" ht="19.5" customHeight="1">
      <c r="A90" s="157" t="s">
        <v>55</v>
      </c>
      <c r="B90" s="238" t="s">
        <v>1724</v>
      </c>
      <c r="C90" s="20" t="s">
        <v>16</v>
      </c>
      <c r="D90" s="18">
        <v>0.15</v>
      </c>
      <c r="E90" s="26"/>
      <c r="F90" s="18">
        <v>0.15</v>
      </c>
      <c r="G90" s="3" t="s">
        <v>497</v>
      </c>
      <c r="H90" s="3" t="s">
        <v>201</v>
      </c>
      <c r="I90" s="222">
        <v>2025</v>
      </c>
    </row>
    <row r="91" spans="1:9" s="72" customFormat="1" ht="19.5" customHeight="1">
      <c r="A91" s="157" t="s">
        <v>63</v>
      </c>
      <c r="B91" s="238" t="s">
        <v>1725</v>
      </c>
      <c r="C91" s="20" t="s">
        <v>16</v>
      </c>
      <c r="D91" s="18">
        <v>0.12</v>
      </c>
      <c r="E91" s="26"/>
      <c r="F91" s="18">
        <v>0.12</v>
      </c>
      <c r="G91" s="3" t="s">
        <v>210</v>
      </c>
      <c r="H91" s="3" t="s">
        <v>201</v>
      </c>
      <c r="I91" s="222">
        <v>2025</v>
      </c>
    </row>
    <row r="92" spans="1:9" s="72" customFormat="1" ht="19.5" customHeight="1">
      <c r="A92" s="157" t="s">
        <v>108</v>
      </c>
      <c r="B92" s="238" t="s">
        <v>1726</v>
      </c>
      <c r="C92" s="20" t="s">
        <v>16</v>
      </c>
      <c r="D92" s="18">
        <v>0.17</v>
      </c>
      <c r="E92" s="26"/>
      <c r="F92" s="18">
        <v>0.17</v>
      </c>
      <c r="G92" s="3" t="s">
        <v>498</v>
      </c>
      <c r="H92" s="3" t="s">
        <v>201</v>
      </c>
      <c r="I92" s="222">
        <v>2025</v>
      </c>
    </row>
    <row r="93" spans="1:9" s="72" customFormat="1" ht="19.5" customHeight="1">
      <c r="A93" s="157" t="s">
        <v>54</v>
      </c>
      <c r="B93" s="238" t="s">
        <v>1727</v>
      </c>
      <c r="C93" s="20" t="s">
        <v>16</v>
      </c>
      <c r="D93" s="18">
        <v>0.2</v>
      </c>
      <c r="E93" s="26"/>
      <c r="F93" s="18">
        <v>0.2</v>
      </c>
      <c r="G93" s="3" t="s">
        <v>499</v>
      </c>
      <c r="H93" s="3" t="s">
        <v>201</v>
      </c>
      <c r="I93" s="222">
        <v>2025</v>
      </c>
    </row>
    <row r="94" spans="1:9" s="72" customFormat="1" ht="19.5" customHeight="1">
      <c r="A94" s="157" t="s">
        <v>126</v>
      </c>
      <c r="B94" s="238" t="s">
        <v>1728</v>
      </c>
      <c r="C94" s="20" t="s">
        <v>16</v>
      </c>
      <c r="D94" s="18">
        <v>0.2</v>
      </c>
      <c r="E94" s="26"/>
      <c r="F94" s="18">
        <v>0.2</v>
      </c>
      <c r="G94" s="3" t="s">
        <v>500</v>
      </c>
      <c r="H94" s="3" t="s">
        <v>201</v>
      </c>
      <c r="I94" s="222">
        <v>2025</v>
      </c>
    </row>
    <row r="95" spans="1:9" s="72" customFormat="1" ht="19.5" customHeight="1">
      <c r="A95" s="157" t="s">
        <v>127</v>
      </c>
      <c r="B95" s="238" t="s">
        <v>1729</v>
      </c>
      <c r="C95" s="20" t="s">
        <v>16</v>
      </c>
      <c r="D95" s="18">
        <v>0.3</v>
      </c>
      <c r="E95" s="26"/>
      <c r="F95" s="18">
        <v>0.3</v>
      </c>
      <c r="G95" s="3" t="s">
        <v>209</v>
      </c>
      <c r="H95" s="3" t="s">
        <v>201</v>
      </c>
      <c r="I95" s="222">
        <v>2025</v>
      </c>
    </row>
    <row r="96" spans="1:9" s="72" customFormat="1" ht="19.5" customHeight="1">
      <c r="A96" s="157" t="s">
        <v>128</v>
      </c>
      <c r="B96" s="238" t="s">
        <v>1730</v>
      </c>
      <c r="C96" s="20" t="s">
        <v>16</v>
      </c>
      <c r="D96" s="18">
        <v>0.16</v>
      </c>
      <c r="E96" s="26"/>
      <c r="F96" s="18">
        <v>0.16</v>
      </c>
      <c r="G96" s="3" t="s">
        <v>501</v>
      </c>
      <c r="H96" s="3" t="s">
        <v>201</v>
      </c>
      <c r="I96" s="222">
        <v>2025</v>
      </c>
    </row>
    <row r="97" spans="1:9" s="72" customFormat="1" ht="19.5" customHeight="1">
      <c r="A97" s="157" t="s">
        <v>56</v>
      </c>
      <c r="B97" s="238" t="s">
        <v>1731</v>
      </c>
      <c r="C97" s="20" t="s">
        <v>16</v>
      </c>
      <c r="D97" s="18">
        <v>0.1</v>
      </c>
      <c r="E97" s="26"/>
      <c r="F97" s="18">
        <v>0.1</v>
      </c>
      <c r="G97" s="3" t="s">
        <v>502</v>
      </c>
      <c r="H97" s="3" t="s">
        <v>201</v>
      </c>
      <c r="I97" s="222">
        <v>2025</v>
      </c>
    </row>
    <row r="98" spans="1:9" s="72" customFormat="1" ht="19.5" customHeight="1">
      <c r="A98" s="157" t="s">
        <v>57</v>
      </c>
      <c r="B98" s="238" t="s">
        <v>1732</v>
      </c>
      <c r="C98" s="20" t="s">
        <v>16</v>
      </c>
      <c r="D98" s="18">
        <v>0.12</v>
      </c>
      <c r="E98" s="26"/>
      <c r="F98" s="18">
        <v>0.12</v>
      </c>
      <c r="G98" s="3" t="s">
        <v>503</v>
      </c>
      <c r="H98" s="3" t="s">
        <v>201</v>
      </c>
      <c r="I98" s="222">
        <v>2025</v>
      </c>
    </row>
    <row r="99" spans="1:9" s="72" customFormat="1" ht="19.5" customHeight="1">
      <c r="A99" s="157" t="s">
        <v>51</v>
      </c>
      <c r="B99" s="238" t="s">
        <v>1733</v>
      </c>
      <c r="C99" s="20" t="s">
        <v>16</v>
      </c>
      <c r="D99" s="18">
        <v>0.15</v>
      </c>
      <c r="E99" s="26"/>
      <c r="F99" s="18">
        <v>0.15</v>
      </c>
      <c r="G99" s="228" t="s">
        <v>525</v>
      </c>
      <c r="H99" s="3" t="s">
        <v>201</v>
      </c>
      <c r="I99" s="222">
        <v>2025</v>
      </c>
    </row>
    <row r="100" spans="1:9" s="72" customFormat="1" ht="19.5" customHeight="1">
      <c r="A100" s="157" t="s">
        <v>133</v>
      </c>
      <c r="B100" s="238" t="s">
        <v>1734</v>
      </c>
      <c r="C100" s="20" t="s">
        <v>16</v>
      </c>
      <c r="D100" s="18">
        <v>0.1</v>
      </c>
      <c r="E100" s="26"/>
      <c r="F100" s="18">
        <v>0.1</v>
      </c>
      <c r="G100" s="3" t="s">
        <v>504</v>
      </c>
      <c r="H100" s="3" t="s">
        <v>201</v>
      </c>
      <c r="I100" s="222">
        <v>2025</v>
      </c>
    </row>
    <row r="101" spans="1:9" s="72" customFormat="1" ht="19.5" customHeight="1">
      <c r="A101" s="157" t="s">
        <v>134</v>
      </c>
      <c r="B101" s="238" t="s">
        <v>1735</v>
      </c>
      <c r="C101" s="20" t="s">
        <v>16</v>
      </c>
      <c r="D101" s="18">
        <v>0.34</v>
      </c>
      <c r="E101" s="26"/>
      <c r="F101" s="18">
        <v>0.34</v>
      </c>
      <c r="G101" s="3" t="s">
        <v>513</v>
      </c>
      <c r="H101" s="3" t="s">
        <v>201</v>
      </c>
      <c r="I101" s="222">
        <v>2025</v>
      </c>
    </row>
    <row r="102" spans="1:9" s="72" customFormat="1" ht="19.5" customHeight="1">
      <c r="A102" s="157" t="s">
        <v>135</v>
      </c>
      <c r="B102" s="238" t="s">
        <v>1736</v>
      </c>
      <c r="C102" s="20" t="s">
        <v>16</v>
      </c>
      <c r="D102" s="18">
        <v>0.1</v>
      </c>
      <c r="E102" s="26"/>
      <c r="F102" s="18">
        <v>0.1</v>
      </c>
      <c r="G102" s="3" t="s">
        <v>505</v>
      </c>
      <c r="H102" s="3" t="s">
        <v>201</v>
      </c>
      <c r="I102" s="222">
        <v>2025</v>
      </c>
    </row>
    <row r="103" spans="1:9" s="72" customFormat="1" ht="19.5" customHeight="1">
      <c r="A103" s="157" t="s">
        <v>136</v>
      </c>
      <c r="B103" s="238" t="s">
        <v>1737</v>
      </c>
      <c r="C103" s="20" t="s">
        <v>16</v>
      </c>
      <c r="D103" s="18">
        <v>0.1</v>
      </c>
      <c r="E103" s="26"/>
      <c r="F103" s="18">
        <v>0.1</v>
      </c>
      <c r="G103" s="3" t="s">
        <v>506</v>
      </c>
      <c r="H103" s="3" t="s">
        <v>201</v>
      </c>
      <c r="I103" s="222">
        <v>2025</v>
      </c>
    </row>
    <row r="104" spans="1:9" s="72" customFormat="1" ht="19.5" customHeight="1">
      <c r="A104" s="157" t="s">
        <v>137</v>
      </c>
      <c r="B104" s="238" t="s">
        <v>1738</v>
      </c>
      <c r="C104" s="20" t="s">
        <v>16</v>
      </c>
      <c r="D104" s="18">
        <v>0.1</v>
      </c>
      <c r="E104" s="26"/>
      <c r="F104" s="18">
        <v>0.1</v>
      </c>
      <c r="G104" s="3" t="s">
        <v>507</v>
      </c>
      <c r="H104" s="3" t="s">
        <v>201</v>
      </c>
      <c r="I104" s="222">
        <v>2025</v>
      </c>
    </row>
    <row r="105" spans="1:9" s="72" customFormat="1" ht="19.5" customHeight="1">
      <c r="A105" s="157" t="s">
        <v>138</v>
      </c>
      <c r="B105" s="238" t="s">
        <v>1739</v>
      </c>
      <c r="C105" s="20" t="s">
        <v>16</v>
      </c>
      <c r="D105" s="18">
        <v>0.2</v>
      </c>
      <c r="E105" s="26"/>
      <c r="F105" s="18">
        <v>0.2</v>
      </c>
      <c r="G105" s="3" t="s">
        <v>508</v>
      </c>
      <c r="H105" s="3" t="s">
        <v>201</v>
      </c>
      <c r="I105" s="222">
        <v>2025</v>
      </c>
    </row>
    <row r="106" spans="1:9" s="78" customFormat="1" ht="19.5" customHeight="1">
      <c r="A106" s="156">
        <v>3</v>
      </c>
      <c r="B106" s="246" t="s">
        <v>202</v>
      </c>
      <c r="C106" s="20" t="s">
        <v>16</v>
      </c>
      <c r="D106" s="50">
        <f>SUM(D107:D126)</f>
        <v>3.380000000000001</v>
      </c>
      <c r="E106" s="112">
        <f>SUM(E107:E126)</f>
        <v>0</v>
      </c>
      <c r="F106" s="50">
        <f>SUM(F107:F126)</f>
        <v>3.380000000000001</v>
      </c>
      <c r="G106" s="153"/>
      <c r="H106" s="153"/>
      <c r="I106" s="222"/>
    </row>
    <row r="107" spans="1:9" s="49" customFormat="1" ht="19.5" customHeight="1">
      <c r="A107" s="17" t="s">
        <v>47</v>
      </c>
      <c r="B107" s="238" t="s">
        <v>2740</v>
      </c>
      <c r="C107" s="228" t="s">
        <v>16</v>
      </c>
      <c r="D107" s="19">
        <v>1</v>
      </c>
      <c r="E107" s="130"/>
      <c r="F107" s="5">
        <v>1</v>
      </c>
      <c r="G107" s="228" t="s">
        <v>603</v>
      </c>
      <c r="H107" s="17" t="s">
        <v>202</v>
      </c>
      <c r="I107" s="225">
        <v>2023</v>
      </c>
    </row>
    <row r="108" spans="1:9" s="46" customFormat="1" ht="19.5" customHeight="1">
      <c r="A108" s="17" t="s">
        <v>48</v>
      </c>
      <c r="B108" s="247" t="s">
        <v>610</v>
      </c>
      <c r="C108" s="228" t="s">
        <v>16</v>
      </c>
      <c r="D108" s="19">
        <v>0.15</v>
      </c>
      <c r="E108" s="130"/>
      <c r="F108" s="5">
        <v>0.15</v>
      </c>
      <c r="G108" s="17" t="s">
        <v>604</v>
      </c>
      <c r="H108" s="17" t="s">
        <v>202</v>
      </c>
      <c r="I108" s="225">
        <v>2025</v>
      </c>
    </row>
    <row r="109" spans="1:9" s="46" customFormat="1" ht="19.5" customHeight="1">
      <c r="A109" s="17" t="s">
        <v>1405</v>
      </c>
      <c r="B109" s="238" t="s">
        <v>610</v>
      </c>
      <c r="C109" s="228" t="s">
        <v>16</v>
      </c>
      <c r="D109" s="19">
        <v>0.12</v>
      </c>
      <c r="E109" s="130"/>
      <c r="F109" s="5">
        <v>0.12</v>
      </c>
      <c r="G109" s="228" t="s">
        <v>605</v>
      </c>
      <c r="H109" s="17" t="s">
        <v>202</v>
      </c>
      <c r="I109" s="225">
        <v>2025</v>
      </c>
    </row>
    <row r="110" spans="1:9" s="46" customFormat="1" ht="19.5" customHeight="1">
      <c r="A110" s="17" t="s">
        <v>1710</v>
      </c>
      <c r="B110" s="248" t="s">
        <v>610</v>
      </c>
      <c r="C110" s="228" t="s">
        <v>16</v>
      </c>
      <c r="D110" s="19">
        <v>0.15</v>
      </c>
      <c r="E110" s="130"/>
      <c r="F110" s="5">
        <v>0.15</v>
      </c>
      <c r="G110" s="47" t="s">
        <v>606</v>
      </c>
      <c r="H110" s="17" t="s">
        <v>202</v>
      </c>
      <c r="I110" s="225">
        <v>2025</v>
      </c>
    </row>
    <row r="111" spans="1:9" s="49" customFormat="1" ht="19.5" customHeight="1">
      <c r="A111" s="17" t="s">
        <v>1711</v>
      </c>
      <c r="B111" s="238" t="s">
        <v>610</v>
      </c>
      <c r="C111" s="228" t="s">
        <v>16</v>
      </c>
      <c r="D111" s="19">
        <v>0.17</v>
      </c>
      <c r="E111" s="130"/>
      <c r="F111" s="5">
        <v>0.17</v>
      </c>
      <c r="G111" s="228" t="s">
        <v>607</v>
      </c>
      <c r="H111" s="17" t="s">
        <v>202</v>
      </c>
      <c r="I111" s="225">
        <v>2025</v>
      </c>
    </row>
    <row r="112" spans="1:9" s="49" customFormat="1" ht="19.5" customHeight="1">
      <c r="A112" s="17" t="s">
        <v>1712</v>
      </c>
      <c r="B112" s="238" t="s">
        <v>610</v>
      </c>
      <c r="C112" s="228" t="s">
        <v>16</v>
      </c>
      <c r="D112" s="19">
        <v>0.1</v>
      </c>
      <c r="E112" s="130"/>
      <c r="F112" s="5">
        <v>0.1</v>
      </c>
      <c r="G112" s="228" t="s">
        <v>589</v>
      </c>
      <c r="H112" s="17" t="s">
        <v>202</v>
      </c>
      <c r="I112" s="225">
        <v>2025</v>
      </c>
    </row>
    <row r="113" spans="1:9" s="49" customFormat="1" ht="19.5" customHeight="1">
      <c r="A113" s="17" t="s">
        <v>1713</v>
      </c>
      <c r="B113" s="238" t="s">
        <v>610</v>
      </c>
      <c r="C113" s="228" t="s">
        <v>16</v>
      </c>
      <c r="D113" s="19">
        <v>0.1</v>
      </c>
      <c r="E113" s="130"/>
      <c r="F113" s="5">
        <v>0.1</v>
      </c>
      <c r="G113" s="228" t="s">
        <v>608</v>
      </c>
      <c r="H113" s="17" t="s">
        <v>202</v>
      </c>
      <c r="I113" s="225">
        <v>2025</v>
      </c>
    </row>
    <row r="114" spans="1:9" s="49" customFormat="1" ht="19.5" customHeight="1">
      <c r="A114" s="17" t="s">
        <v>1714</v>
      </c>
      <c r="B114" s="238" t="s">
        <v>610</v>
      </c>
      <c r="C114" s="228" t="s">
        <v>16</v>
      </c>
      <c r="D114" s="19">
        <v>0.14</v>
      </c>
      <c r="E114" s="130"/>
      <c r="F114" s="5">
        <v>0.14</v>
      </c>
      <c r="G114" s="228" t="s">
        <v>609</v>
      </c>
      <c r="H114" s="17" t="s">
        <v>202</v>
      </c>
      <c r="I114" s="225">
        <v>2025</v>
      </c>
    </row>
    <row r="115" spans="1:9" s="49" customFormat="1" ht="19.5" customHeight="1">
      <c r="A115" s="17" t="s">
        <v>1715</v>
      </c>
      <c r="B115" s="238" t="s">
        <v>610</v>
      </c>
      <c r="C115" s="228" t="s">
        <v>16</v>
      </c>
      <c r="D115" s="19">
        <v>0.1</v>
      </c>
      <c r="E115" s="130"/>
      <c r="F115" s="5">
        <v>0.1</v>
      </c>
      <c r="G115" s="17" t="s">
        <v>597</v>
      </c>
      <c r="H115" s="17" t="s">
        <v>202</v>
      </c>
      <c r="I115" s="225">
        <v>2025</v>
      </c>
    </row>
    <row r="116" spans="1:9" s="49" customFormat="1" ht="19.5" customHeight="1">
      <c r="A116" s="17" t="s">
        <v>1716</v>
      </c>
      <c r="B116" s="238" t="s">
        <v>610</v>
      </c>
      <c r="C116" s="228" t="s">
        <v>16</v>
      </c>
      <c r="D116" s="19">
        <v>0.17</v>
      </c>
      <c r="E116" s="130"/>
      <c r="F116" s="5">
        <v>0.17</v>
      </c>
      <c r="G116" s="17" t="s">
        <v>611</v>
      </c>
      <c r="H116" s="17" t="s">
        <v>202</v>
      </c>
      <c r="I116" s="225">
        <v>2025</v>
      </c>
    </row>
    <row r="117" spans="1:9" s="49" customFormat="1" ht="19.5" customHeight="1">
      <c r="A117" s="17" t="s">
        <v>1717</v>
      </c>
      <c r="B117" s="238" t="s">
        <v>610</v>
      </c>
      <c r="C117" s="228" t="s">
        <v>16</v>
      </c>
      <c r="D117" s="19">
        <v>0.17</v>
      </c>
      <c r="E117" s="130"/>
      <c r="F117" s="5">
        <v>0.17</v>
      </c>
      <c r="G117" s="17" t="s">
        <v>612</v>
      </c>
      <c r="H117" s="17" t="s">
        <v>202</v>
      </c>
      <c r="I117" s="225">
        <v>2025</v>
      </c>
    </row>
    <row r="118" spans="1:9" s="49" customFormat="1" ht="19.5" customHeight="1">
      <c r="A118" s="17" t="s">
        <v>1718</v>
      </c>
      <c r="B118" s="247" t="s">
        <v>610</v>
      </c>
      <c r="C118" s="228" t="s">
        <v>16</v>
      </c>
      <c r="D118" s="19">
        <v>0.11</v>
      </c>
      <c r="E118" s="130"/>
      <c r="F118" s="5">
        <v>0.11</v>
      </c>
      <c r="G118" s="17" t="s">
        <v>613</v>
      </c>
      <c r="H118" s="17" t="s">
        <v>202</v>
      </c>
      <c r="I118" s="225">
        <v>2025</v>
      </c>
    </row>
    <row r="119" spans="1:9" s="49" customFormat="1" ht="19.5" customHeight="1">
      <c r="A119" s="17" t="s">
        <v>1719</v>
      </c>
      <c r="B119" s="247" t="s">
        <v>610</v>
      </c>
      <c r="C119" s="228" t="s">
        <v>16</v>
      </c>
      <c r="D119" s="19">
        <v>0.1</v>
      </c>
      <c r="E119" s="130"/>
      <c r="F119" s="5">
        <v>0.1</v>
      </c>
      <c r="G119" s="17" t="s">
        <v>614</v>
      </c>
      <c r="H119" s="17" t="s">
        <v>202</v>
      </c>
      <c r="I119" s="225">
        <v>2025</v>
      </c>
    </row>
    <row r="120" spans="1:9" s="49" customFormat="1" ht="19.5" customHeight="1">
      <c r="A120" s="17" t="s">
        <v>1720</v>
      </c>
      <c r="B120" s="247" t="s">
        <v>610</v>
      </c>
      <c r="C120" s="228" t="s">
        <v>16</v>
      </c>
      <c r="D120" s="19">
        <v>0.1</v>
      </c>
      <c r="E120" s="130"/>
      <c r="F120" s="5">
        <v>0.1</v>
      </c>
      <c r="G120" s="17" t="s">
        <v>602</v>
      </c>
      <c r="H120" s="17" t="s">
        <v>202</v>
      </c>
      <c r="I120" s="225">
        <v>2025</v>
      </c>
    </row>
    <row r="121" spans="1:9" s="49" customFormat="1" ht="19.5" customHeight="1">
      <c r="A121" s="17" t="s">
        <v>1721</v>
      </c>
      <c r="B121" s="247" t="s">
        <v>610</v>
      </c>
      <c r="C121" s="228" t="s">
        <v>16</v>
      </c>
      <c r="D121" s="19">
        <v>0.1</v>
      </c>
      <c r="E121" s="130"/>
      <c r="F121" s="5">
        <v>0.1</v>
      </c>
      <c r="G121" s="17" t="s">
        <v>615</v>
      </c>
      <c r="H121" s="17" t="s">
        <v>202</v>
      </c>
      <c r="I121" s="225">
        <v>2025</v>
      </c>
    </row>
    <row r="122" spans="1:9" s="49" customFormat="1" ht="19.5" customHeight="1">
      <c r="A122" s="17" t="s">
        <v>1722</v>
      </c>
      <c r="B122" s="247" t="s">
        <v>610</v>
      </c>
      <c r="C122" s="228" t="s">
        <v>16</v>
      </c>
      <c r="D122" s="19">
        <v>0.2</v>
      </c>
      <c r="E122" s="130"/>
      <c r="F122" s="5">
        <v>0.2</v>
      </c>
      <c r="G122" s="228" t="s">
        <v>586</v>
      </c>
      <c r="H122" s="17" t="s">
        <v>202</v>
      </c>
      <c r="I122" s="225">
        <v>2025</v>
      </c>
    </row>
    <row r="123" spans="1:9" s="49" customFormat="1" ht="19.5" customHeight="1">
      <c r="A123" s="17" t="s">
        <v>2047</v>
      </c>
      <c r="B123" s="238" t="s">
        <v>610</v>
      </c>
      <c r="C123" s="228" t="s">
        <v>16</v>
      </c>
      <c r="D123" s="19">
        <v>0.1</v>
      </c>
      <c r="E123" s="130"/>
      <c r="F123" s="5">
        <v>0.1</v>
      </c>
      <c r="G123" s="17" t="s">
        <v>616</v>
      </c>
      <c r="H123" s="17" t="s">
        <v>202</v>
      </c>
      <c r="I123" s="225">
        <v>2025</v>
      </c>
    </row>
    <row r="124" spans="1:9" s="49" customFormat="1" ht="19.5" customHeight="1">
      <c r="A124" s="17" t="s">
        <v>2048</v>
      </c>
      <c r="B124" s="238" t="s">
        <v>610</v>
      </c>
      <c r="C124" s="228" t="s">
        <v>16</v>
      </c>
      <c r="D124" s="19">
        <v>0.1</v>
      </c>
      <c r="E124" s="130"/>
      <c r="F124" s="5">
        <v>0.1</v>
      </c>
      <c r="G124" s="17" t="s">
        <v>617</v>
      </c>
      <c r="H124" s="17" t="s">
        <v>202</v>
      </c>
      <c r="I124" s="225">
        <v>2025</v>
      </c>
    </row>
    <row r="125" spans="1:9" s="49" customFormat="1" ht="19.5" customHeight="1">
      <c r="A125" s="17" t="s">
        <v>2049</v>
      </c>
      <c r="B125" s="238" t="s">
        <v>610</v>
      </c>
      <c r="C125" s="228" t="s">
        <v>16</v>
      </c>
      <c r="D125" s="19">
        <v>0.1</v>
      </c>
      <c r="E125" s="130"/>
      <c r="F125" s="5">
        <v>0.1</v>
      </c>
      <c r="G125" s="17" t="s">
        <v>618</v>
      </c>
      <c r="H125" s="17" t="s">
        <v>202</v>
      </c>
      <c r="I125" s="225">
        <v>2025</v>
      </c>
    </row>
    <row r="126" spans="1:9" s="46" customFormat="1" ht="19.5" customHeight="1">
      <c r="A126" s="17" t="s">
        <v>2050</v>
      </c>
      <c r="B126" s="238" t="s">
        <v>610</v>
      </c>
      <c r="C126" s="228" t="s">
        <v>16</v>
      </c>
      <c r="D126" s="19">
        <v>0.1</v>
      </c>
      <c r="E126" s="130"/>
      <c r="F126" s="5">
        <v>0.1</v>
      </c>
      <c r="G126" s="17" t="s">
        <v>619</v>
      </c>
      <c r="H126" s="17" t="s">
        <v>202</v>
      </c>
      <c r="I126" s="225">
        <v>2025</v>
      </c>
    </row>
    <row r="127" spans="1:9" s="46" customFormat="1" ht="19.5" customHeight="1">
      <c r="A127" s="48">
        <v>4</v>
      </c>
      <c r="B127" s="241" t="s">
        <v>203</v>
      </c>
      <c r="C127" s="228" t="s">
        <v>16</v>
      </c>
      <c r="D127" s="58">
        <f>SUM(D128:D143)</f>
        <v>2.680000000000001</v>
      </c>
      <c r="E127" s="37">
        <f>SUM(E128:E143)</f>
        <v>0</v>
      </c>
      <c r="F127" s="58">
        <f>SUM(F128:F143)</f>
        <v>2.680000000000001</v>
      </c>
      <c r="G127" s="48"/>
      <c r="H127" s="48"/>
      <c r="I127" s="225"/>
    </row>
    <row r="128" spans="1:9" s="24" customFormat="1" ht="19.5" customHeight="1">
      <c r="A128" s="228" t="s">
        <v>71</v>
      </c>
      <c r="B128" s="238" t="s">
        <v>842</v>
      </c>
      <c r="C128" s="228" t="s">
        <v>16</v>
      </c>
      <c r="D128" s="19">
        <v>1</v>
      </c>
      <c r="E128" s="27"/>
      <c r="F128" s="19">
        <v>1</v>
      </c>
      <c r="G128" s="17" t="s">
        <v>843</v>
      </c>
      <c r="H128" s="228" t="s">
        <v>203</v>
      </c>
      <c r="I128" s="225">
        <v>2023</v>
      </c>
    </row>
    <row r="129" spans="1:9" s="24" customFormat="1" ht="19.5" customHeight="1">
      <c r="A129" s="228" t="s">
        <v>72</v>
      </c>
      <c r="B129" s="238" t="s">
        <v>844</v>
      </c>
      <c r="C129" s="228" t="s">
        <v>16</v>
      </c>
      <c r="D129" s="19">
        <v>0.1</v>
      </c>
      <c r="E129" s="27"/>
      <c r="F129" s="19">
        <v>0.1</v>
      </c>
      <c r="G129" s="17" t="s">
        <v>838</v>
      </c>
      <c r="H129" s="228" t="s">
        <v>203</v>
      </c>
      <c r="I129" s="225">
        <v>2025</v>
      </c>
    </row>
    <row r="130" spans="1:9" s="24" customFormat="1" ht="19.5" customHeight="1">
      <c r="A130" s="228" t="s">
        <v>157</v>
      </c>
      <c r="B130" s="238" t="s">
        <v>845</v>
      </c>
      <c r="C130" s="228" t="s">
        <v>16</v>
      </c>
      <c r="D130" s="19">
        <v>0.1</v>
      </c>
      <c r="E130" s="27"/>
      <c r="F130" s="19">
        <v>0.1</v>
      </c>
      <c r="G130" s="17" t="s">
        <v>837</v>
      </c>
      <c r="H130" s="228" t="s">
        <v>203</v>
      </c>
      <c r="I130" s="225">
        <v>2025</v>
      </c>
    </row>
    <row r="131" spans="1:9" s="24" customFormat="1" ht="19.5" customHeight="1">
      <c r="A131" s="228" t="s">
        <v>174</v>
      </c>
      <c r="B131" s="238" t="s">
        <v>845</v>
      </c>
      <c r="C131" s="228" t="s">
        <v>16</v>
      </c>
      <c r="D131" s="19">
        <v>0.2</v>
      </c>
      <c r="E131" s="27"/>
      <c r="F131" s="19">
        <v>0.2</v>
      </c>
      <c r="G131" s="17" t="s">
        <v>208</v>
      </c>
      <c r="H131" s="228" t="s">
        <v>203</v>
      </c>
      <c r="I131" s="225">
        <v>2025</v>
      </c>
    </row>
    <row r="132" spans="1:9" s="24" customFormat="1" ht="19.5" customHeight="1">
      <c r="A132" s="228" t="s">
        <v>176</v>
      </c>
      <c r="B132" s="238" t="s">
        <v>845</v>
      </c>
      <c r="C132" s="228" t="s">
        <v>16</v>
      </c>
      <c r="D132" s="19">
        <v>0.1</v>
      </c>
      <c r="E132" s="27"/>
      <c r="F132" s="19">
        <v>0.1</v>
      </c>
      <c r="G132" s="17" t="s">
        <v>846</v>
      </c>
      <c r="H132" s="228" t="s">
        <v>203</v>
      </c>
      <c r="I132" s="225">
        <v>2025</v>
      </c>
    </row>
    <row r="133" spans="1:9" s="24" customFormat="1" ht="19.5" customHeight="1">
      <c r="A133" s="228" t="s">
        <v>1962</v>
      </c>
      <c r="B133" s="238" t="s">
        <v>845</v>
      </c>
      <c r="C133" s="228" t="s">
        <v>16</v>
      </c>
      <c r="D133" s="19">
        <v>0.1</v>
      </c>
      <c r="E133" s="27"/>
      <c r="F133" s="19">
        <v>0.1</v>
      </c>
      <c r="G133" s="17" t="s">
        <v>847</v>
      </c>
      <c r="H133" s="228" t="s">
        <v>203</v>
      </c>
      <c r="I133" s="225">
        <v>2025</v>
      </c>
    </row>
    <row r="134" spans="1:9" s="24" customFormat="1" ht="19.5" customHeight="1">
      <c r="A134" s="228" t="s">
        <v>1963</v>
      </c>
      <c r="B134" s="238" t="s">
        <v>845</v>
      </c>
      <c r="C134" s="228" t="s">
        <v>16</v>
      </c>
      <c r="D134" s="19">
        <v>0.16</v>
      </c>
      <c r="E134" s="27"/>
      <c r="F134" s="19">
        <v>0.16</v>
      </c>
      <c r="G134" s="17" t="s">
        <v>839</v>
      </c>
      <c r="H134" s="228" t="s">
        <v>203</v>
      </c>
      <c r="I134" s="225">
        <v>2025</v>
      </c>
    </row>
    <row r="135" spans="1:9" s="24" customFormat="1" ht="19.5" customHeight="1">
      <c r="A135" s="228" t="s">
        <v>1964</v>
      </c>
      <c r="B135" s="238" t="s">
        <v>845</v>
      </c>
      <c r="C135" s="228" t="s">
        <v>16</v>
      </c>
      <c r="D135" s="19">
        <v>0.1</v>
      </c>
      <c r="E135" s="27"/>
      <c r="F135" s="19">
        <v>0.1</v>
      </c>
      <c r="G135" s="17" t="s">
        <v>207</v>
      </c>
      <c r="H135" s="228" t="s">
        <v>203</v>
      </c>
      <c r="I135" s="225">
        <v>2025</v>
      </c>
    </row>
    <row r="136" spans="1:9" s="24" customFormat="1" ht="19.5" customHeight="1">
      <c r="A136" s="228" t="s">
        <v>1988</v>
      </c>
      <c r="B136" s="238" t="s">
        <v>848</v>
      </c>
      <c r="C136" s="228" t="s">
        <v>16</v>
      </c>
      <c r="D136" s="19">
        <v>0.1</v>
      </c>
      <c r="E136" s="27"/>
      <c r="F136" s="19">
        <v>0.1</v>
      </c>
      <c r="G136" s="17" t="s">
        <v>849</v>
      </c>
      <c r="H136" s="228" t="s">
        <v>203</v>
      </c>
      <c r="I136" s="225">
        <v>2025</v>
      </c>
    </row>
    <row r="137" spans="1:9" s="24" customFormat="1" ht="19.5" customHeight="1">
      <c r="A137" s="228" t="s">
        <v>1989</v>
      </c>
      <c r="B137" s="238" t="s">
        <v>845</v>
      </c>
      <c r="C137" s="228" t="s">
        <v>16</v>
      </c>
      <c r="D137" s="19">
        <v>0.1</v>
      </c>
      <c r="E137" s="27"/>
      <c r="F137" s="19">
        <v>0.1</v>
      </c>
      <c r="G137" s="17" t="s">
        <v>850</v>
      </c>
      <c r="H137" s="228" t="s">
        <v>203</v>
      </c>
      <c r="I137" s="225">
        <v>2025</v>
      </c>
    </row>
    <row r="138" spans="1:9" s="24" customFormat="1" ht="19.5" customHeight="1">
      <c r="A138" s="228" t="s">
        <v>1990</v>
      </c>
      <c r="B138" s="238" t="s">
        <v>845</v>
      </c>
      <c r="C138" s="228" t="s">
        <v>16</v>
      </c>
      <c r="D138" s="19">
        <v>0.1</v>
      </c>
      <c r="E138" s="27"/>
      <c r="F138" s="19">
        <v>0.1</v>
      </c>
      <c r="G138" s="17" t="s">
        <v>851</v>
      </c>
      <c r="H138" s="228" t="s">
        <v>203</v>
      </c>
      <c r="I138" s="225">
        <v>2025</v>
      </c>
    </row>
    <row r="139" spans="1:9" s="24" customFormat="1" ht="19.5" customHeight="1">
      <c r="A139" s="228" t="s">
        <v>1991</v>
      </c>
      <c r="B139" s="238" t="s">
        <v>845</v>
      </c>
      <c r="C139" s="228" t="s">
        <v>16</v>
      </c>
      <c r="D139" s="19">
        <v>0.1</v>
      </c>
      <c r="E139" s="27"/>
      <c r="F139" s="19">
        <v>0.1</v>
      </c>
      <c r="G139" s="17" t="s">
        <v>852</v>
      </c>
      <c r="H139" s="228" t="s">
        <v>203</v>
      </c>
      <c r="I139" s="225">
        <v>2025</v>
      </c>
    </row>
    <row r="140" spans="1:9" s="24" customFormat="1" ht="19.5" customHeight="1">
      <c r="A140" s="228" t="s">
        <v>1992</v>
      </c>
      <c r="B140" s="238" t="s">
        <v>2752</v>
      </c>
      <c r="C140" s="228" t="s">
        <v>16</v>
      </c>
      <c r="D140" s="19">
        <v>0.1</v>
      </c>
      <c r="E140" s="27"/>
      <c r="F140" s="19">
        <v>0.1</v>
      </c>
      <c r="G140" s="17" t="s">
        <v>853</v>
      </c>
      <c r="H140" s="228" t="s">
        <v>203</v>
      </c>
      <c r="I140" s="225">
        <v>2025</v>
      </c>
    </row>
    <row r="141" spans="1:9" s="24" customFormat="1" ht="19.5" customHeight="1">
      <c r="A141" s="228" t="s">
        <v>1993</v>
      </c>
      <c r="B141" s="238" t="s">
        <v>845</v>
      </c>
      <c r="C141" s="228" t="s">
        <v>16</v>
      </c>
      <c r="D141" s="19">
        <v>0.12</v>
      </c>
      <c r="E141" s="27"/>
      <c r="F141" s="19">
        <v>0.12</v>
      </c>
      <c r="G141" s="17" t="s">
        <v>841</v>
      </c>
      <c r="H141" s="228" t="s">
        <v>203</v>
      </c>
      <c r="I141" s="225">
        <v>2025</v>
      </c>
    </row>
    <row r="142" spans="1:9" s="24" customFormat="1" ht="19.5" customHeight="1">
      <c r="A142" s="228" t="s">
        <v>1994</v>
      </c>
      <c r="B142" s="238" t="s">
        <v>845</v>
      </c>
      <c r="C142" s="228" t="s">
        <v>16</v>
      </c>
      <c r="D142" s="19">
        <v>0.1</v>
      </c>
      <c r="E142" s="27"/>
      <c r="F142" s="19">
        <v>0.1</v>
      </c>
      <c r="G142" s="17" t="s">
        <v>854</v>
      </c>
      <c r="H142" s="228" t="s">
        <v>203</v>
      </c>
      <c r="I142" s="225">
        <v>2025</v>
      </c>
    </row>
    <row r="143" spans="1:9" s="24" customFormat="1" ht="19.5" customHeight="1">
      <c r="A143" s="228" t="s">
        <v>1995</v>
      </c>
      <c r="B143" s="238" t="s">
        <v>845</v>
      </c>
      <c r="C143" s="228" t="s">
        <v>16</v>
      </c>
      <c r="D143" s="19">
        <v>0.1</v>
      </c>
      <c r="E143" s="27"/>
      <c r="F143" s="19">
        <v>0.1</v>
      </c>
      <c r="G143" s="17" t="s">
        <v>194</v>
      </c>
      <c r="H143" s="228" t="s">
        <v>203</v>
      </c>
      <c r="I143" s="225">
        <v>2025</v>
      </c>
    </row>
    <row r="144" spans="1:9" s="152" customFormat="1" ht="19.5" customHeight="1">
      <c r="A144" s="151">
        <v>5</v>
      </c>
      <c r="B144" s="241" t="s">
        <v>1723</v>
      </c>
      <c r="C144" s="228" t="s">
        <v>16</v>
      </c>
      <c r="D144" s="58">
        <f>SUM(D145:D158)</f>
        <v>3.436885</v>
      </c>
      <c r="E144" s="37">
        <f>SUM(E145:E158)</f>
        <v>0</v>
      </c>
      <c r="F144" s="58">
        <f>SUM(F145:F158)</f>
        <v>3.436885</v>
      </c>
      <c r="G144" s="48"/>
      <c r="H144" s="151"/>
      <c r="I144" s="225"/>
    </row>
    <row r="145" spans="1:9" s="154" customFormat="1" ht="19.5" customHeight="1">
      <c r="A145" s="17" t="s">
        <v>160</v>
      </c>
      <c r="B145" s="242" t="s">
        <v>988</v>
      </c>
      <c r="C145" s="17" t="s">
        <v>16</v>
      </c>
      <c r="D145" s="19">
        <v>1</v>
      </c>
      <c r="E145" s="27"/>
      <c r="F145" s="19">
        <v>1</v>
      </c>
      <c r="G145" s="228" t="s">
        <v>973</v>
      </c>
      <c r="H145" s="228" t="s">
        <v>1723</v>
      </c>
      <c r="I145" s="225">
        <v>2023</v>
      </c>
    </row>
    <row r="146" spans="1:9" s="38" customFormat="1" ht="19.5" customHeight="1">
      <c r="A146" s="17" t="s">
        <v>151</v>
      </c>
      <c r="B146" s="242" t="s">
        <v>989</v>
      </c>
      <c r="C146" s="17" t="s">
        <v>16</v>
      </c>
      <c r="D146" s="19">
        <v>0.5</v>
      </c>
      <c r="E146" s="27"/>
      <c r="F146" s="19">
        <v>0.5</v>
      </c>
      <c r="G146" s="228" t="s">
        <v>981</v>
      </c>
      <c r="H146" s="228" t="s">
        <v>1723</v>
      </c>
      <c r="I146" s="225">
        <v>2023</v>
      </c>
    </row>
    <row r="147" spans="1:9" s="40" customFormat="1" ht="19.5" customHeight="1">
      <c r="A147" s="17" t="s">
        <v>152</v>
      </c>
      <c r="B147" s="242" t="s">
        <v>990</v>
      </c>
      <c r="C147" s="17" t="s">
        <v>16</v>
      </c>
      <c r="D147" s="19">
        <v>0.15</v>
      </c>
      <c r="E147" s="27"/>
      <c r="F147" s="19">
        <v>0.15</v>
      </c>
      <c r="G147" s="228" t="s">
        <v>973</v>
      </c>
      <c r="H147" s="228" t="s">
        <v>1723</v>
      </c>
      <c r="I147" s="225">
        <v>2024</v>
      </c>
    </row>
    <row r="148" spans="1:9" s="40" customFormat="1" ht="19.5" customHeight="1">
      <c r="A148" s="17" t="s">
        <v>178</v>
      </c>
      <c r="B148" s="242" t="s">
        <v>991</v>
      </c>
      <c r="C148" s="17" t="s">
        <v>16</v>
      </c>
      <c r="D148" s="19">
        <v>0.2</v>
      </c>
      <c r="E148" s="27"/>
      <c r="F148" s="19">
        <v>0.2</v>
      </c>
      <c r="G148" s="228" t="s">
        <v>976</v>
      </c>
      <c r="H148" s="228" t="s">
        <v>1723</v>
      </c>
      <c r="I148" s="225">
        <v>2025</v>
      </c>
    </row>
    <row r="149" spans="1:9" s="38" customFormat="1" ht="19.5" customHeight="1">
      <c r="A149" s="17" t="s">
        <v>179</v>
      </c>
      <c r="B149" s="242" t="s">
        <v>992</v>
      </c>
      <c r="C149" s="17" t="s">
        <v>16</v>
      </c>
      <c r="D149" s="19">
        <v>0.186424</v>
      </c>
      <c r="E149" s="27"/>
      <c r="F149" s="19">
        <v>0.186424</v>
      </c>
      <c r="G149" s="228" t="s">
        <v>982</v>
      </c>
      <c r="H149" s="228" t="s">
        <v>1723</v>
      </c>
      <c r="I149" s="225">
        <v>2025</v>
      </c>
    </row>
    <row r="150" spans="1:9" s="40" customFormat="1" ht="19.5" customHeight="1">
      <c r="A150" s="17" t="s">
        <v>180</v>
      </c>
      <c r="B150" s="243" t="s">
        <v>993</v>
      </c>
      <c r="C150" s="17" t="s">
        <v>16</v>
      </c>
      <c r="D150" s="19">
        <v>0.100318</v>
      </c>
      <c r="E150" s="27"/>
      <c r="F150" s="19">
        <v>0.100318</v>
      </c>
      <c r="G150" s="228" t="s">
        <v>977</v>
      </c>
      <c r="H150" s="228" t="s">
        <v>1723</v>
      </c>
      <c r="I150" s="225">
        <v>2025</v>
      </c>
    </row>
    <row r="151" spans="1:9" s="40" customFormat="1" ht="19.5" customHeight="1">
      <c r="A151" s="17" t="s">
        <v>175</v>
      </c>
      <c r="B151" s="242" t="s">
        <v>994</v>
      </c>
      <c r="C151" s="17" t="s">
        <v>16</v>
      </c>
      <c r="D151" s="19">
        <v>0.131</v>
      </c>
      <c r="E151" s="27"/>
      <c r="F151" s="19">
        <v>0.131</v>
      </c>
      <c r="G151" s="228" t="s">
        <v>995</v>
      </c>
      <c r="H151" s="228" t="s">
        <v>1723</v>
      </c>
      <c r="I151" s="225">
        <v>2025</v>
      </c>
    </row>
    <row r="152" spans="1:9" s="40" customFormat="1" ht="19.5" customHeight="1">
      <c r="A152" s="17" t="s">
        <v>73</v>
      </c>
      <c r="B152" s="242" t="s">
        <v>996</v>
      </c>
      <c r="C152" s="17" t="s">
        <v>16</v>
      </c>
      <c r="D152" s="19">
        <v>0.056</v>
      </c>
      <c r="E152" s="27"/>
      <c r="F152" s="19">
        <v>0.056</v>
      </c>
      <c r="G152" s="228" t="s">
        <v>978</v>
      </c>
      <c r="H152" s="228" t="s">
        <v>1723</v>
      </c>
      <c r="I152" s="225">
        <v>2025</v>
      </c>
    </row>
    <row r="153" spans="1:9" s="40" customFormat="1" ht="19.5" customHeight="1">
      <c r="A153" s="17" t="s">
        <v>74</v>
      </c>
      <c r="B153" s="242" t="s">
        <v>997</v>
      </c>
      <c r="C153" s="228" t="s">
        <v>16</v>
      </c>
      <c r="D153" s="19">
        <v>0.099006</v>
      </c>
      <c r="E153" s="26"/>
      <c r="F153" s="19">
        <v>0.099006</v>
      </c>
      <c r="G153" s="228" t="s">
        <v>979</v>
      </c>
      <c r="H153" s="228" t="s">
        <v>1723</v>
      </c>
      <c r="I153" s="225">
        <v>2025</v>
      </c>
    </row>
    <row r="154" spans="1:9" s="40" customFormat="1" ht="19.5" customHeight="1">
      <c r="A154" s="17" t="s">
        <v>185</v>
      </c>
      <c r="B154" s="242" t="s">
        <v>998</v>
      </c>
      <c r="C154" s="17" t="s">
        <v>16</v>
      </c>
      <c r="D154" s="19">
        <v>0.3</v>
      </c>
      <c r="E154" s="27"/>
      <c r="F154" s="19">
        <v>0.3</v>
      </c>
      <c r="G154" s="228" t="s">
        <v>974</v>
      </c>
      <c r="H154" s="228" t="s">
        <v>1723</v>
      </c>
      <c r="I154" s="225">
        <v>2025</v>
      </c>
    </row>
    <row r="155" spans="1:9" s="40" customFormat="1" ht="19.5" customHeight="1">
      <c r="A155" s="17" t="s">
        <v>161</v>
      </c>
      <c r="B155" s="242" t="s">
        <v>999</v>
      </c>
      <c r="C155" s="17" t="s">
        <v>16</v>
      </c>
      <c r="D155" s="19">
        <v>0.2</v>
      </c>
      <c r="E155" s="27"/>
      <c r="F155" s="19">
        <v>0.2</v>
      </c>
      <c r="G155" s="228" t="s">
        <v>1000</v>
      </c>
      <c r="H155" s="228" t="s">
        <v>1723</v>
      </c>
      <c r="I155" s="225">
        <v>2025</v>
      </c>
    </row>
    <row r="156" spans="1:9" s="40" customFormat="1" ht="19.5" customHeight="1">
      <c r="A156" s="17" t="s">
        <v>186</v>
      </c>
      <c r="B156" s="242" t="s">
        <v>1001</v>
      </c>
      <c r="C156" s="228" t="s">
        <v>16</v>
      </c>
      <c r="D156" s="19">
        <v>0.09</v>
      </c>
      <c r="E156" s="26"/>
      <c r="F156" s="19">
        <v>0.09</v>
      </c>
      <c r="G156" s="228" t="s">
        <v>1002</v>
      </c>
      <c r="H156" s="228" t="s">
        <v>1723</v>
      </c>
      <c r="I156" s="225">
        <v>2025</v>
      </c>
    </row>
    <row r="157" spans="1:9" s="38" customFormat="1" ht="19.5" customHeight="1">
      <c r="A157" s="17" t="s">
        <v>432</v>
      </c>
      <c r="B157" s="242" t="s">
        <v>1003</v>
      </c>
      <c r="C157" s="17" t="s">
        <v>16</v>
      </c>
      <c r="D157" s="19">
        <v>0.214669</v>
      </c>
      <c r="E157" s="27"/>
      <c r="F157" s="19">
        <v>0.214669</v>
      </c>
      <c r="G157" s="228" t="s">
        <v>980</v>
      </c>
      <c r="H157" s="228" t="s">
        <v>1723</v>
      </c>
      <c r="I157" s="225">
        <v>2025</v>
      </c>
    </row>
    <row r="158" spans="1:9" s="40" customFormat="1" ht="19.5" customHeight="1">
      <c r="A158" s="17" t="s">
        <v>433</v>
      </c>
      <c r="B158" s="243" t="s">
        <v>1004</v>
      </c>
      <c r="C158" s="17" t="s">
        <v>16</v>
      </c>
      <c r="D158" s="19">
        <v>0.209468</v>
      </c>
      <c r="E158" s="27"/>
      <c r="F158" s="19">
        <v>0.209468</v>
      </c>
      <c r="G158" s="228" t="s">
        <v>975</v>
      </c>
      <c r="H158" s="228" t="s">
        <v>1723</v>
      </c>
      <c r="I158" s="225">
        <v>2025</v>
      </c>
    </row>
    <row r="159" spans="1:9" s="59" customFormat="1" ht="19.5" customHeight="1">
      <c r="A159" s="48">
        <v>6</v>
      </c>
      <c r="B159" s="249" t="s">
        <v>204</v>
      </c>
      <c r="C159" s="48" t="s">
        <v>16</v>
      </c>
      <c r="D159" s="58">
        <f>SUM(D160:D167)</f>
        <v>4.46</v>
      </c>
      <c r="E159" s="58">
        <f>SUM(E160:E168)</f>
        <v>0</v>
      </c>
      <c r="F159" s="58">
        <f>SUM(F160:F167)</f>
        <v>4.46</v>
      </c>
      <c r="G159" s="151"/>
      <c r="H159" s="151"/>
      <c r="I159" s="225"/>
    </row>
    <row r="160" spans="1:9" s="45" customFormat="1" ht="19.5" customHeight="1">
      <c r="A160" s="17" t="s">
        <v>76</v>
      </c>
      <c r="B160" s="238" t="s">
        <v>2926</v>
      </c>
      <c r="C160" s="17" t="s">
        <v>16</v>
      </c>
      <c r="D160" s="19">
        <v>2.3</v>
      </c>
      <c r="E160" s="19"/>
      <c r="F160" s="19">
        <v>2.3</v>
      </c>
      <c r="G160" s="228" t="s">
        <v>1068</v>
      </c>
      <c r="H160" s="228" t="s">
        <v>204</v>
      </c>
      <c r="I160" s="225">
        <v>2025</v>
      </c>
    </row>
    <row r="161" spans="1:9" s="45" customFormat="1" ht="19.5" customHeight="1">
      <c r="A161" s="17" t="s">
        <v>77</v>
      </c>
      <c r="B161" s="238" t="s">
        <v>2927</v>
      </c>
      <c r="C161" s="17" t="s">
        <v>16</v>
      </c>
      <c r="D161" s="19">
        <v>0.13</v>
      </c>
      <c r="E161" s="19"/>
      <c r="F161" s="19">
        <v>0.13</v>
      </c>
      <c r="G161" s="228" t="s">
        <v>1068</v>
      </c>
      <c r="H161" s="228" t="s">
        <v>204</v>
      </c>
      <c r="I161" s="225">
        <v>2025</v>
      </c>
    </row>
    <row r="162" spans="1:9" s="45" customFormat="1" ht="19.5" customHeight="1">
      <c r="A162" s="17" t="s">
        <v>78</v>
      </c>
      <c r="B162" s="238" t="s">
        <v>1069</v>
      </c>
      <c r="C162" s="17" t="s">
        <v>16</v>
      </c>
      <c r="D162" s="19">
        <v>0.2</v>
      </c>
      <c r="E162" s="19"/>
      <c r="F162" s="19">
        <v>0.2</v>
      </c>
      <c r="G162" s="228" t="s">
        <v>1034</v>
      </c>
      <c r="H162" s="228" t="s">
        <v>204</v>
      </c>
      <c r="I162" s="225">
        <v>2025</v>
      </c>
    </row>
    <row r="163" spans="1:9" s="45" customFormat="1" ht="19.5" customHeight="1">
      <c r="A163" s="17" t="s">
        <v>79</v>
      </c>
      <c r="B163" s="238" t="s">
        <v>1070</v>
      </c>
      <c r="C163" s="17" t="s">
        <v>16</v>
      </c>
      <c r="D163" s="19">
        <v>0.2</v>
      </c>
      <c r="E163" s="19"/>
      <c r="F163" s="19">
        <v>0.2</v>
      </c>
      <c r="G163" s="228" t="s">
        <v>1040</v>
      </c>
      <c r="H163" s="228" t="s">
        <v>204</v>
      </c>
      <c r="I163" s="225">
        <v>2025</v>
      </c>
    </row>
    <row r="164" spans="1:9" s="45" customFormat="1" ht="19.5" customHeight="1">
      <c r="A164" s="17" t="s">
        <v>165</v>
      </c>
      <c r="B164" s="238" t="s">
        <v>1069</v>
      </c>
      <c r="C164" s="17" t="s">
        <v>16</v>
      </c>
      <c r="D164" s="19">
        <v>0.1</v>
      </c>
      <c r="E164" s="19"/>
      <c r="F164" s="19">
        <v>0.1</v>
      </c>
      <c r="G164" s="228" t="s">
        <v>1118</v>
      </c>
      <c r="H164" s="228" t="s">
        <v>204</v>
      </c>
      <c r="I164" s="225">
        <v>2025</v>
      </c>
    </row>
    <row r="165" spans="1:9" s="45" customFormat="1" ht="19.5" customHeight="1">
      <c r="A165" s="17" t="s">
        <v>166</v>
      </c>
      <c r="B165" s="238" t="s">
        <v>1069</v>
      </c>
      <c r="C165" s="17" t="s">
        <v>16</v>
      </c>
      <c r="D165" s="19">
        <v>0.13</v>
      </c>
      <c r="E165" s="19"/>
      <c r="F165" s="19">
        <v>0.13</v>
      </c>
      <c r="G165" s="228" t="s">
        <v>1071</v>
      </c>
      <c r="H165" s="228" t="s">
        <v>204</v>
      </c>
      <c r="I165" s="225">
        <v>2025</v>
      </c>
    </row>
    <row r="166" spans="1:9" s="45" customFormat="1" ht="19.5" customHeight="1">
      <c r="A166" s="17" t="s">
        <v>167</v>
      </c>
      <c r="B166" s="238" t="s">
        <v>1069</v>
      </c>
      <c r="C166" s="17" t="s">
        <v>16</v>
      </c>
      <c r="D166" s="19">
        <v>0.2</v>
      </c>
      <c r="E166" s="19"/>
      <c r="F166" s="19">
        <v>0.2</v>
      </c>
      <c r="G166" s="228" t="s">
        <v>1072</v>
      </c>
      <c r="H166" s="228" t="s">
        <v>204</v>
      </c>
      <c r="I166" s="225">
        <v>2025</v>
      </c>
    </row>
    <row r="167" spans="1:9" s="45" customFormat="1" ht="19.5" customHeight="1">
      <c r="A167" s="17" t="s">
        <v>1416</v>
      </c>
      <c r="B167" s="238" t="s">
        <v>2928</v>
      </c>
      <c r="C167" s="17" t="s">
        <v>16</v>
      </c>
      <c r="D167" s="19">
        <v>1.2</v>
      </c>
      <c r="E167" s="19"/>
      <c r="F167" s="19">
        <v>1.2</v>
      </c>
      <c r="G167" s="228" t="s">
        <v>1058</v>
      </c>
      <c r="H167" s="228" t="s">
        <v>204</v>
      </c>
      <c r="I167" s="225">
        <v>2025</v>
      </c>
    </row>
    <row r="168" spans="1:9" s="45" customFormat="1" ht="19.5" customHeight="1">
      <c r="A168" s="17" t="s">
        <v>1417</v>
      </c>
      <c r="B168" s="238" t="s">
        <v>1073</v>
      </c>
      <c r="C168" s="232" t="s">
        <v>16</v>
      </c>
      <c r="D168" s="211">
        <v>2</v>
      </c>
      <c r="E168" s="228"/>
      <c r="F168" s="211">
        <v>2</v>
      </c>
      <c r="G168" s="228" t="s">
        <v>1074</v>
      </c>
      <c r="H168" s="228" t="s">
        <v>204</v>
      </c>
      <c r="I168" s="225">
        <v>2023</v>
      </c>
    </row>
    <row r="169" spans="1:9" s="67" customFormat="1" ht="19.5" customHeight="1">
      <c r="A169" s="48">
        <v>7</v>
      </c>
      <c r="B169" s="241" t="s">
        <v>205</v>
      </c>
      <c r="C169" s="17" t="s">
        <v>16</v>
      </c>
      <c r="D169" s="50">
        <f>SUM(D170:D189)</f>
        <v>6.79847</v>
      </c>
      <c r="E169" s="112">
        <f>SUM(E170:E189)</f>
        <v>0</v>
      </c>
      <c r="F169" s="50">
        <f>SUM(F170:F189)</f>
        <v>6.79847</v>
      </c>
      <c r="G169" s="151"/>
      <c r="H169" s="228" t="s">
        <v>205</v>
      </c>
      <c r="I169" s="225">
        <v>2023</v>
      </c>
    </row>
    <row r="170" spans="1:9" s="45" customFormat="1" ht="19.5" customHeight="1">
      <c r="A170" s="228" t="s">
        <v>153</v>
      </c>
      <c r="B170" s="238" t="s">
        <v>1436</v>
      </c>
      <c r="C170" s="228" t="s">
        <v>16</v>
      </c>
      <c r="D170" s="18">
        <v>3.14</v>
      </c>
      <c r="E170" s="26">
        <v>0</v>
      </c>
      <c r="F170" s="18">
        <v>3.14</v>
      </c>
      <c r="G170" s="228" t="s">
        <v>1435</v>
      </c>
      <c r="H170" s="228" t="s">
        <v>205</v>
      </c>
      <c r="I170" s="225">
        <v>2025</v>
      </c>
    </row>
    <row r="171" spans="1:9" s="45" customFormat="1" ht="19.5" customHeight="1">
      <c r="A171" s="228" t="s">
        <v>158</v>
      </c>
      <c r="B171" s="238" t="s">
        <v>1437</v>
      </c>
      <c r="C171" s="228" t="s">
        <v>16</v>
      </c>
      <c r="D171" s="18">
        <v>1</v>
      </c>
      <c r="E171" s="26">
        <v>0</v>
      </c>
      <c r="F171" s="18">
        <v>1</v>
      </c>
      <c r="G171" s="228" t="s">
        <v>1435</v>
      </c>
      <c r="H171" s="228" t="s">
        <v>205</v>
      </c>
      <c r="I171" s="225">
        <v>2025</v>
      </c>
    </row>
    <row r="172" spans="1:9" s="45" customFormat="1" ht="19.5" customHeight="1">
      <c r="A172" s="228" t="s">
        <v>168</v>
      </c>
      <c r="B172" s="238" t="s">
        <v>1438</v>
      </c>
      <c r="C172" s="228" t="s">
        <v>16</v>
      </c>
      <c r="D172" s="18">
        <v>0.2</v>
      </c>
      <c r="E172" s="26">
        <v>0</v>
      </c>
      <c r="F172" s="18">
        <v>0.2</v>
      </c>
      <c r="G172" s="228" t="s">
        <v>1435</v>
      </c>
      <c r="H172" s="228" t="s">
        <v>205</v>
      </c>
      <c r="I172" s="225">
        <v>2025</v>
      </c>
    </row>
    <row r="173" spans="1:9" s="45" customFormat="1" ht="19.5" customHeight="1">
      <c r="A173" s="228" t="s">
        <v>169</v>
      </c>
      <c r="B173" s="238" t="s">
        <v>1439</v>
      </c>
      <c r="C173" s="228" t="s">
        <v>16</v>
      </c>
      <c r="D173" s="18">
        <v>0.1</v>
      </c>
      <c r="E173" s="26">
        <v>0</v>
      </c>
      <c r="F173" s="18">
        <v>0.1</v>
      </c>
      <c r="G173" s="228" t="s">
        <v>1413</v>
      </c>
      <c r="H173" s="228" t="s">
        <v>205</v>
      </c>
      <c r="I173" s="225">
        <v>2025</v>
      </c>
    </row>
    <row r="174" spans="1:9" s="45" customFormat="1" ht="19.5" customHeight="1">
      <c r="A174" s="228" t="s">
        <v>170</v>
      </c>
      <c r="B174" s="238" t="s">
        <v>1440</v>
      </c>
      <c r="C174" s="228" t="s">
        <v>16</v>
      </c>
      <c r="D174" s="18">
        <v>0.15</v>
      </c>
      <c r="E174" s="26">
        <v>0</v>
      </c>
      <c r="F174" s="18">
        <v>0.15</v>
      </c>
      <c r="G174" s="228" t="s">
        <v>1431</v>
      </c>
      <c r="H174" s="228" t="s">
        <v>205</v>
      </c>
      <c r="I174" s="225">
        <v>2025</v>
      </c>
    </row>
    <row r="175" spans="1:9" s="45" customFormat="1" ht="19.5" customHeight="1">
      <c r="A175" s="228" t="s">
        <v>171</v>
      </c>
      <c r="B175" s="238" t="s">
        <v>1441</v>
      </c>
      <c r="C175" s="228" t="s">
        <v>16</v>
      </c>
      <c r="D175" s="18">
        <v>0.1</v>
      </c>
      <c r="E175" s="26">
        <v>0</v>
      </c>
      <c r="F175" s="18">
        <v>0.1</v>
      </c>
      <c r="G175" s="228" t="s">
        <v>1408</v>
      </c>
      <c r="H175" s="228" t="s">
        <v>205</v>
      </c>
      <c r="I175" s="225">
        <v>2025</v>
      </c>
    </row>
    <row r="176" spans="1:9" s="45" customFormat="1" ht="19.5" customHeight="1">
      <c r="A176" s="228" t="s">
        <v>162</v>
      </c>
      <c r="B176" s="238" t="s">
        <v>1442</v>
      </c>
      <c r="C176" s="228" t="s">
        <v>16</v>
      </c>
      <c r="D176" s="18">
        <v>0.16</v>
      </c>
      <c r="E176" s="26">
        <v>0</v>
      </c>
      <c r="F176" s="18">
        <v>0.16</v>
      </c>
      <c r="G176" s="228" t="s">
        <v>1414</v>
      </c>
      <c r="H176" s="228" t="s">
        <v>205</v>
      </c>
      <c r="I176" s="225">
        <v>2025</v>
      </c>
    </row>
    <row r="177" spans="1:9" s="45" customFormat="1" ht="19.5" customHeight="1">
      <c r="A177" s="228" t="s">
        <v>172</v>
      </c>
      <c r="B177" s="238" t="s">
        <v>1443</v>
      </c>
      <c r="C177" s="228" t="s">
        <v>16</v>
      </c>
      <c r="D177" s="18">
        <v>0.2</v>
      </c>
      <c r="E177" s="26">
        <v>0</v>
      </c>
      <c r="F177" s="18">
        <v>0.2</v>
      </c>
      <c r="G177" s="228" t="s">
        <v>1412</v>
      </c>
      <c r="H177" s="228" t="s">
        <v>205</v>
      </c>
      <c r="I177" s="225">
        <v>2025</v>
      </c>
    </row>
    <row r="178" spans="1:9" s="45" customFormat="1" ht="19.5" customHeight="1">
      <c r="A178" s="228" t="s">
        <v>173</v>
      </c>
      <c r="B178" s="238" t="s">
        <v>1444</v>
      </c>
      <c r="C178" s="228" t="s">
        <v>16</v>
      </c>
      <c r="D178" s="18">
        <v>0.15</v>
      </c>
      <c r="E178" s="26">
        <v>0</v>
      </c>
      <c r="F178" s="18">
        <v>0.15</v>
      </c>
      <c r="G178" s="228" t="s">
        <v>1415</v>
      </c>
      <c r="H178" s="228" t="s">
        <v>205</v>
      </c>
      <c r="I178" s="225">
        <v>2025</v>
      </c>
    </row>
    <row r="179" spans="1:9" s="45" customFormat="1" ht="19.5" customHeight="1">
      <c r="A179" s="228" t="s">
        <v>1807</v>
      </c>
      <c r="B179" s="238" t="s">
        <v>1445</v>
      </c>
      <c r="C179" s="228" t="s">
        <v>16</v>
      </c>
      <c r="D179" s="18">
        <v>0.18</v>
      </c>
      <c r="E179" s="26">
        <v>0</v>
      </c>
      <c r="F179" s="18">
        <v>0.18</v>
      </c>
      <c r="G179" s="228" t="s">
        <v>1407</v>
      </c>
      <c r="H179" s="228" t="s">
        <v>205</v>
      </c>
      <c r="I179" s="225">
        <v>2025</v>
      </c>
    </row>
    <row r="180" spans="1:9" s="45" customFormat="1" ht="19.5" customHeight="1">
      <c r="A180" s="228" t="s">
        <v>1809</v>
      </c>
      <c r="B180" s="238" t="s">
        <v>1446</v>
      </c>
      <c r="C180" s="228" t="s">
        <v>16</v>
      </c>
      <c r="D180" s="18">
        <v>0.2</v>
      </c>
      <c r="E180" s="26">
        <v>0</v>
      </c>
      <c r="F180" s="18">
        <v>0.2</v>
      </c>
      <c r="G180" s="228" t="s">
        <v>1409</v>
      </c>
      <c r="H180" s="228" t="s">
        <v>205</v>
      </c>
      <c r="I180" s="225">
        <v>2025</v>
      </c>
    </row>
    <row r="181" spans="1:9" s="45" customFormat="1" ht="19.5" customHeight="1">
      <c r="A181" s="228" t="s">
        <v>1811</v>
      </c>
      <c r="B181" s="238" t="s">
        <v>1447</v>
      </c>
      <c r="C181" s="228" t="s">
        <v>16</v>
      </c>
      <c r="D181" s="18">
        <v>0.17</v>
      </c>
      <c r="E181" s="26">
        <v>0</v>
      </c>
      <c r="F181" s="18">
        <v>0.17</v>
      </c>
      <c r="G181" s="228" t="s">
        <v>1410</v>
      </c>
      <c r="H181" s="228" t="s">
        <v>205</v>
      </c>
      <c r="I181" s="225">
        <v>2025</v>
      </c>
    </row>
    <row r="182" spans="1:9" s="45" customFormat="1" ht="19.5" customHeight="1">
      <c r="A182" s="228" t="s">
        <v>1813</v>
      </c>
      <c r="B182" s="238" t="s">
        <v>1448</v>
      </c>
      <c r="C182" s="228" t="s">
        <v>16</v>
      </c>
      <c r="D182" s="18">
        <v>0.2</v>
      </c>
      <c r="E182" s="26">
        <v>0</v>
      </c>
      <c r="F182" s="18">
        <v>0.2</v>
      </c>
      <c r="G182" s="228" t="s">
        <v>1418</v>
      </c>
      <c r="H182" s="228" t="s">
        <v>205</v>
      </c>
      <c r="I182" s="225">
        <v>2025</v>
      </c>
    </row>
    <row r="183" spans="1:9" s="45" customFormat="1" ht="19.5" customHeight="1">
      <c r="A183" s="228" t="s">
        <v>1815</v>
      </c>
      <c r="B183" s="238" t="s">
        <v>1449</v>
      </c>
      <c r="C183" s="228" t="s">
        <v>16</v>
      </c>
      <c r="D183" s="18">
        <v>0.1</v>
      </c>
      <c r="E183" s="26">
        <v>0</v>
      </c>
      <c r="F183" s="18">
        <v>0.1</v>
      </c>
      <c r="G183" s="228" t="s">
        <v>1411</v>
      </c>
      <c r="H183" s="228" t="s">
        <v>205</v>
      </c>
      <c r="I183" s="225">
        <v>2025</v>
      </c>
    </row>
    <row r="184" spans="1:9" s="45" customFormat="1" ht="19.5" customHeight="1">
      <c r="A184" s="228" t="s">
        <v>2018</v>
      </c>
      <c r="B184" s="238" t="s">
        <v>1450</v>
      </c>
      <c r="C184" s="228" t="s">
        <v>16</v>
      </c>
      <c r="D184" s="18">
        <v>0.15847</v>
      </c>
      <c r="E184" s="26">
        <v>0</v>
      </c>
      <c r="F184" s="18">
        <v>0.15847</v>
      </c>
      <c r="G184" s="228" t="s">
        <v>1403</v>
      </c>
      <c r="H184" s="228" t="s">
        <v>205</v>
      </c>
      <c r="I184" s="225">
        <v>2025</v>
      </c>
    </row>
    <row r="185" spans="1:9" s="45" customFormat="1" ht="19.5" customHeight="1">
      <c r="A185" s="228" t="s">
        <v>2019</v>
      </c>
      <c r="B185" s="238" t="s">
        <v>1451</v>
      </c>
      <c r="C185" s="228" t="s">
        <v>16</v>
      </c>
      <c r="D185" s="18">
        <v>0.1</v>
      </c>
      <c r="E185" s="26">
        <v>0</v>
      </c>
      <c r="F185" s="18">
        <v>0.1</v>
      </c>
      <c r="G185" s="228" t="s">
        <v>1401</v>
      </c>
      <c r="H185" s="228" t="s">
        <v>205</v>
      </c>
      <c r="I185" s="225">
        <v>2025</v>
      </c>
    </row>
    <row r="186" spans="1:9" s="45" customFormat="1" ht="19.5" customHeight="1">
      <c r="A186" s="228" t="s">
        <v>2020</v>
      </c>
      <c r="B186" s="238" t="s">
        <v>1452</v>
      </c>
      <c r="C186" s="228" t="s">
        <v>16</v>
      </c>
      <c r="D186" s="18">
        <v>0.16</v>
      </c>
      <c r="E186" s="26">
        <v>0</v>
      </c>
      <c r="F186" s="18">
        <v>0.16</v>
      </c>
      <c r="G186" s="228" t="s">
        <v>1402</v>
      </c>
      <c r="H186" s="228" t="s">
        <v>205</v>
      </c>
      <c r="I186" s="225">
        <v>2025</v>
      </c>
    </row>
    <row r="187" spans="1:9" s="45" customFormat="1" ht="19.5" customHeight="1">
      <c r="A187" s="228" t="s">
        <v>2021</v>
      </c>
      <c r="B187" s="238" t="s">
        <v>1453</v>
      </c>
      <c r="C187" s="228" t="s">
        <v>16</v>
      </c>
      <c r="D187" s="18">
        <v>0.1</v>
      </c>
      <c r="E187" s="26">
        <v>0</v>
      </c>
      <c r="F187" s="18">
        <v>0.1</v>
      </c>
      <c r="G187" s="228" t="s">
        <v>1406</v>
      </c>
      <c r="H187" s="228" t="s">
        <v>205</v>
      </c>
      <c r="I187" s="225">
        <v>2025</v>
      </c>
    </row>
    <row r="188" spans="1:9" s="45" customFormat="1" ht="19.5" customHeight="1">
      <c r="A188" s="228" t="s">
        <v>2022</v>
      </c>
      <c r="B188" s="238" t="s">
        <v>1454</v>
      </c>
      <c r="C188" s="228" t="s">
        <v>16</v>
      </c>
      <c r="D188" s="18">
        <v>0.14</v>
      </c>
      <c r="E188" s="26">
        <v>0</v>
      </c>
      <c r="F188" s="18">
        <v>0.14</v>
      </c>
      <c r="G188" s="228" t="s">
        <v>1404</v>
      </c>
      <c r="H188" s="228" t="s">
        <v>205</v>
      </c>
      <c r="I188" s="225">
        <v>2025</v>
      </c>
    </row>
    <row r="189" spans="1:9" s="45" customFormat="1" ht="19.5" customHeight="1">
      <c r="A189" s="228" t="s">
        <v>2023</v>
      </c>
      <c r="B189" s="238" t="s">
        <v>1455</v>
      </c>
      <c r="C189" s="228" t="s">
        <v>16</v>
      </c>
      <c r="D189" s="18">
        <v>0.09</v>
      </c>
      <c r="E189" s="26">
        <v>0</v>
      </c>
      <c r="F189" s="18">
        <v>0.09</v>
      </c>
      <c r="G189" s="228" t="s">
        <v>1429</v>
      </c>
      <c r="H189" s="228" t="s">
        <v>205</v>
      </c>
      <c r="I189" s="225">
        <v>2025</v>
      </c>
    </row>
    <row r="190" spans="1:9" s="67" customFormat="1" ht="19.5" customHeight="1">
      <c r="A190" s="151">
        <v>8</v>
      </c>
      <c r="B190" s="241" t="s">
        <v>206</v>
      </c>
      <c r="C190" s="228" t="s">
        <v>16</v>
      </c>
      <c r="D190" s="50">
        <f>SUM(D191:D208)</f>
        <v>3.9499999999999997</v>
      </c>
      <c r="E190" s="112">
        <f>SUM(E191:E208)</f>
        <v>0</v>
      </c>
      <c r="F190" s="50">
        <f>SUM(F191:F208)</f>
        <v>3.9499999999999997</v>
      </c>
      <c r="G190" s="151"/>
      <c r="H190" s="228" t="s">
        <v>206</v>
      </c>
      <c r="I190" s="225"/>
    </row>
    <row r="191" spans="1:9" s="45" customFormat="1" ht="19.5" customHeight="1">
      <c r="A191" s="228" t="s">
        <v>189</v>
      </c>
      <c r="B191" s="238" t="s">
        <v>1200</v>
      </c>
      <c r="C191" s="228" t="s">
        <v>16</v>
      </c>
      <c r="D191" s="18">
        <v>0.25</v>
      </c>
      <c r="E191" s="26"/>
      <c r="F191" s="18">
        <v>0.25</v>
      </c>
      <c r="G191" s="228" t="s">
        <v>1186</v>
      </c>
      <c r="H191" s="228" t="s">
        <v>206</v>
      </c>
      <c r="I191" s="225">
        <v>2025</v>
      </c>
    </row>
    <row r="192" spans="1:9" s="45" customFormat="1" ht="19.5" customHeight="1">
      <c r="A192" s="228" t="s">
        <v>190</v>
      </c>
      <c r="B192" s="238" t="s">
        <v>1201</v>
      </c>
      <c r="C192" s="228" t="s">
        <v>16</v>
      </c>
      <c r="D192" s="18">
        <v>0.13</v>
      </c>
      <c r="E192" s="26"/>
      <c r="F192" s="18">
        <v>0.13</v>
      </c>
      <c r="G192" s="228" t="s">
        <v>1187</v>
      </c>
      <c r="H192" s="228" t="s">
        <v>206</v>
      </c>
      <c r="I192" s="225">
        <v>2025</v>
      </c>
    </row>
    <row r="193" spans="1:9" s="45" customFormat="1" ht="19.5" customHeight="1">
      <c r="A193" s="228" t="s">
        <v>154</v>
      </c>
      <c r="B193" s="238" t="s">
        <v>1202</v>
      </c>
      <c r="C193" s="228" t="s">
        <v>16</v>
      </c>
      <c r="D193" s="18">
        <v>0.08</v>
      </c>
      <c r="E193" s="26"/>
      <c r="F193" s="18">
        <v>0.08</v>
      </c>
      <c r="G193" s="228" t="s">
        <v>1190</v>
      </c>
      <c r="H193" s="228" t="s">
        <v>206</v>
      </c>
      <c r="I193" s="225">
        <v>2025</v>
      </c>
    </row>
    <row r="194" spans="1:9" s="45" customFormat="1" ht="19.5" customHeight="1">
      <c r="A194" s="228" t="s">
        <v>191</v>
      </c>
      <c r="B194" s="238" t="s">
        <v>1203</v>
      </c>
      <c r="C194" s="228" t="s">
        <v>16</v>
      </c>
      <c r="D194" s="18">
        <v>0.1</v>
      </c>
      <c r="E194" s="26"/>
      <c r="F194" s="18">
        <v>0.1</v>
      </c>
      <c r="G194" s="228" t="s">
        <v>1192</v>
      </c>
      <c r="H194" s="228" t="s">
        <v>206</v>
      </c>
      <c r="I194" s="225">
        <v>2025</v>
      </c>
    </row>
    <row r="195" spans="1:9" s="45" customFormat="1" ht="19.5" customHeight="1">
      <c r="A195" s="228" t="s">
        <v>85</v>
      </c>
      <c r="B195" s="238" t="s">
        <v>1204</v>
      </c>
      <c r="C195" s="228" t="s">
        <v>16</v>
      </c>
      <c r="D195" s="18">
        <v>0.16</v>
      </c>
      <c r="E195" s="26"/>
      <c r="F195" s="18">
        <v>0.16</v>
      </c>
      <c r="G195" s="228" t="s">
        <v>1205</v>
      </c>
      <c r="H195" s="228" t="s">
        <v>206</v>
      </c>
      <c r="I195" s="225">
        <v>2025</v>
      </c>
    </row>
    <row r="196" spans="1:9" s="45" customFormat="1" ht="19.5" customHeight="1">
      <c r="A196" s="228" t="s">
        <v>86</v>
      </c>
      <c r="B196" s="238" t="s">
        <v>1206</v>
      </c>
      <c r="C196" s="228" t="s">
        <v>16</v>
      </c>
      <c r="D196" s="18">
        <v>0.2</v>
      </c>
      <c r="E196" s="26"/>
      <c r="F196" s="18">
        <v>0.2</v>
      </c>
      <c r="G196" s="228" t="s">
        <v>1207</v>
      </c>
      <c r="H196" s="228" t="s">
        <v>206</v>
      </c>
      <c r="I196" s="225">
        <v>2025</v>
      </c>
    </row>
    <row r="197" spans="1:9" s="45" customFormat="1" ht="19.5" customHeight="1">
      <c r="A197" s="228" t="s">
        <v>87</v>
      </c>
      <c r="B197" s="238" t="s">
        <v>1208</v>
      </c>
      <c r="C197" s="228" t="s">
        <v>16</v>
      </c>
      <c r="D197" s="18">
        <v>0.15</v>
      </c>
      <c r="E197" s="26"/>
      <c r="F197" s="18">
        <v>0.15</v>
      </c>
      <c r="G197" s="228" t="s">
        <v>1209</v>
      </c>
      <c r="H197" s="228" t="s">
        <v>206</v>
      </c>
      <c r="I197" s="225">
        <v>2025</v>
      </c>
    </row>
    <row r="198" spans="1:9" s="45" customFormat="1" ht="19.5" customHeight="1">
      <c r="A198" s="228" t="s">
        <v>88</v>
      </c>
      <c r="B198" s="238" t="s">
        <v>1210</v>
      </c>
      <c r="C198" s="228" t="s">
        <v>16</v>
      </c>
      <c r="D198" s="18">
        <v>0.16</v>
      </c>
      <c r="E198" s="26">
        <v>0</v>
      </c>
      <c r="F198" s="18">
        <v>0.16</v>
      </c>
      <c r="G198" s="228" t="s">
        <v>1193</v>
      </c>
      <c r="H198" s="228" t="s">
        <v>206</v>
      </c>
      <c r="I198" s="225">
        <v>2025</v>
      </c>
    </row>
    <row r="199" spans="1:9" s="45" customFormat="1" ht="19.5" customHeight="1">
      <c r="A199" s="228" t="s">
        <v>89</v>
      </c>
      <c r="B199" s="238" t="s">
        <v>1211</v>
      </c>
      <c r="C199" s="228" t="s">
        <v>16</v>
      </c>
      <c r="D199" s="18">
        <v>0.31000000000000005</v>
      </c>
      <c r="E199" s="26">
        <v>0</v>
      </c>
      <c r="F199" s="18">
        <v>0.31000000000000005</v>
      </c>
      <c r="G199" s="228" t="s">
        <v>1184</v>
      </c>
      <c r="H199" s="228" t="s">
        <v>206</v>
      </c>
      <c r="I199" s="225">
        <v>2025</v>
      </c>
    </row>
    <row r="200" spans="1:9" s="45" customFormat="1" ht="19.5" customHeight="1">
      <c r="A200" s="228" t="s">
        <v>1603</v>
      </c>
      <c r="B200" s="238" t="s">
        <v>1212</v>
      </c>
      <c r="C200" s="228" t="s">
        <v>16</v>
      </c>
      <c r="D200" s="18">
        <v>0.19</v>
      </c>
      <c r="E200" s="26">
        <v>0</v>
      </c>
      <c r="F200" s="18">
        <v>0.19</v>
      </c>
      <c r="G200" s="228" t="s">
        <v>1213</v>
      </c>
      <c r="H200" s="228" t="s">
        <v>206</v>
      </c>
      <c r="I200" s="225">
        <v>2025</v>
      </c>
    </row>
    <row r="201" spans="1:9" s="45" customFormat="1" ht="19.5" customHeight="1">
      <c r="A201" s="228" t="s">
        <v>1606</v>
      </c>
      <c r="B201" s="238" t="s">
        <v>1214</v>
      </c>
      <c r="C201" s="228" t="s">
        <v>16</v>
      </c>
      <c r="D201" s="18">
        <v>0.1</v>
      </c>
      <c r="E201" s="26"/>
      <c r="F201" s="18">
        <v>0.1</v>
      </c>
      <c r="G201" s="228" t="s">
        <v>1195</v>
      </c>
      <c r="H201" s="228" t="s">
        <v>206</v>
      </c>
      <c r="I201" s="225">
        <v>2025</v>
      </c>
    </row>
    <row r="202" spans="1:9" s="45" customFormat="1" ht="19.5" customHeight="1">
      <c r="A202" s="228" t="s">
        <v>1608</v>
      </c>
      <c r="B202" s="238" t="s">
        <v>1215</v>
      </c>
      <c r="C202" s="228" t="s">
        <v>16</v>
      </c>
      <c r="D202" s="18">
        <v>0.57</v>
      </c>
      <c r="E202" s="26">
        <v>0</v>
      </c>
      <c r="F202" s="18">
        <v>0.57</v>
      </c>
      <c r="G202" s="228" t="s">
        <v>1188</v>
      </c>
      <c r="H202" s="228" t="s">
        <v>206</v>
      </c>
      <c r="I202" s="225">
        <v>2025</v>
      </c>
    </row>
    <row r="203" spans="1:9" s="45" customFormat="1" ht="19.5" customHeight="1">
      <c r="A203" s="228" t="s">
        <v>1610</v>
      </c>
      <c r="B203" s="238" t="s">
        <v>1216</v>
      </c>
      <c r="C203" s="228" t="s">
        <v>16</v>
      </c>
      <c r="D203" s="18">
        <v>0.04</v>
      </c>
      <c r="E203" s="26"/>
      <c r="F203" s="18">
        <v>0.04</v>
      </c>
      <c r="G203" s="228" t="s">
        <v>1185</v>
      </c>
      <c r="H203" s="228" t="s">
        <v>206</v>
      </c>
      <c r="I203" s="225">
        <v>2025</v>
      </c>
    </row>
    <row r="204" spans="1:9" s="45" customFormat="1" ht="19.5" customHeight="1">
      <c r="A204" s="228" t="s">
        <v>1612</v>
      </c>
      <c r="B204" s="238" t="s">
        <v>1217</v>
      </c>
      <c r="C204" s="228" t="s">
        <v>16</v>
      </c>
      <c r="D204" s="18">
        <v>1</v>
      </c>
      <c r="E204" s="26"/>
      <c r="F204" s="18">
        <v>1</v>
      </c>
      <c r="G204" s="228" t="s">
        <v>1189</v>
      </c>
      <c r="H204" s="228" t="s">
        <v>206</v>
      </c>
      <c r="I204" s="225">
        <v>2025</v>
      </c>
    </row>
    <row r="205" spans="1:9" s="45" customFormat="1" ht="19.5" customHeight="1">
      <c r="A205" s="228" t="s">
        <v>1614</v>
      </c>
      <c r="B205" s="238" t="s">
        <v>1218</v>
      </c>
      <c r="C205" s="228" t="s">
        <v>16</v>
      </c>
      <c r="D205" s="18">
        <v>0.08</v>
      </c>
      <c r="E205" s="26"/>
      <c r="F205" s="18">
        <v>0.08</v>
      </c>
      <c r="G205" s="228" t="s">
        <v>1209</v>
      </c>
      <c r="H205" s="228" t="s">
        <v>206</v>
      </c>
      <c r="I205" s="225">
        <v>2025</v>
      </c>
    </row>
    <row r="206" spans="1:9" s="45" customFormat="1" ht="19.5" customHeight="1">
      <c r="A206" s="228" t="s">
        <v>2008</v>
      </c>
      <c r="B206" s="238" t="s">
        <v>5229</v>
      </c>
      <c r="C206" s="228" t="s">
        <v>16</v>
      </c>
      <c r="D206" s="18">
        <v>0.15</v>
      </c>
      <c r="E206" s="26"/>
      <c r="F206" s="18">
        <v>0.15</v>
      </c>
      <c r="G206" s="228" t="s">
        <v>1189</v>
      </c>
      <c r="H206" s="228" t="s">
        <v>206</v>
      </c>
      <c r="I206" s="225">
        <v>2025</v>
      </c>
    </row>
    <row r="207" spans="1:9" s="45" customFormat="1" ht="19.5" customHeight="1">
      <c r="A207" s="228" t="s">
        <v>2009</v>
      </c>
      <c r="B207" s="238" t="s">
        <v>5230</v>
      </c>
      <c r="C207" s="228" t="s">
        <v>16</v>
      </c>
      <c r="D207" s="18">
        <v>0.15</v>
      </c>
      <c r="E207" s="26"/>
      <c r="F207" s="18">
        <v>0.15</v>
      </c>
      <c r="G207" s="228" t="s">
        <v>1197</v>
      </c>
      <c r="H207" s="228" t="s">
        <v>206</v>
      </c>
      <c r="I207" s="225">
        <v>2025</v>
      </c>
    </row>
    <row r="208" spans="1:9" s="45" customFormat="1" ht="19.5" customHeight="1">
      <c r="A208" s="228" t="s">
        <v>2010</v>
      </c>
      <c r="B208" s="238" t="s">
        <v>1219</v>
      </c>
      <c r="C208" s="228" t="s">
        <v>16</v>
      </c>
      <c r="D208" s="18">
        <v>0.13</v>
      </c>
      <c r="E208" s="26"/>
      <c r="F208" s="18">
        <v>0.13</v>
      </c>
      <c r="G208" s="228" t="s">
        <v>1191</v>
      </c>
      <c r="H208" s="228" t="s">
        <v>206</v>
      </c>
      <c r="I208" s="225">
        <v>2025</v>
      </c>
    </row>
    <row r="209" spans="1:9" s="67" customFormat="1" ht="19.5" customHeight="1">
      <c r="A209" s="151">
        <v>9</v>
      </c>
      <c r="B209" s="241" t="s">
        <v>1394</v>
      </c>
      <c r="C209" s="151" t="s">
        <v>16</v>
      </c>
      <c r="D209" s="50">
        <f>D210</f>
        <v>0.27</v>
      </c>
      <c r="E209" s="112">
        <f>E210</f>
        <v>0</v>
      </c>
      <c r="F209" s="50">
        <f>F210</f>
        <v>0.27</v>
      </c>
      <c r="G209" s="151"/>
      <c r="H209" s="228" t="s">
        <v>1394</v>
      </c>
      <c r="I209" s="225"/>
    </row>
    <row r="210" spans="1:9" s="45" customFormat="1" ht="19.5" customHeight="1">
      <c r="A210" s="228" t="s">
        <v>182</v>
      </c>
      <c r="B210" s="238" t="s">
        <v>1395</v>
      </c>
      <c r="C210" s="228" t="s">
        <v>16</v>
      </c>
      <c r="D210" s="18">
        <v>0.27</v>
      </c>
      <c r="E210" s="26">
        <v>0</v>
      </c>
      <c r="F210" s="18">
        <v>0.27</v>
      </c>
      <c r="G210" s="228"/>
      <c r="H210" s="228" t="s">
        <v>1394</v>
      </c>
      <c r="I210" s="225">
        <v>2023</v>
      </c>
    </row>
    <row r="211" spans="1:9" ht="19.5" customHeight="1">
      <c r="A211" s="155" t="s">
        <v>52</v>
      </c>
      <c r="B211" s="236" t="s">
        <v>53</v>
      </c>
      <c r="C211" s="4" t="s">
        <v>17</v>
      </c>
      <c r="D211" s="13"/>
      <c r="E211" s="172"/>
      <c r="F211" s="13"/>
      <c r="G211" s="4"/>
      <c r="H211" s="6"/>
      <c r="I211" s="225"/>
    </row>
    <row r="212" spans="1:9" ht="19.5" customHeight="1">
      <c r="A212" s="159">
        <v>1</v>
      </c>
      <c r="B212" s="250" t="s">
        <v>3068</v>
      </c>
      <c r="C212" s="4" t="s">
        <v>17</v>
      </c>
      <c r="D212" s="106"/>
      <c r="E212" s="189"/>
      <c r="F212" s="106"/>
      <c r="G212" s="8"/>
      <c r="H212" s="66"/>
      <c r="I212" s="225"/>
    </row>
    <row r="213" spans="1:9" ht="19.5" customHeight="1">
      <c r="A213" s="227" t="s">
        <v>119</v>
      </c>
      <c r="B213" s="238" t="s">
        <v>855</v>
      </c>
      <c r="C213" s="4" t="s">
        <v>17</v>
      </c>
      <c r="D213" s="19">
        <f>SUM(E213:F213)</f>
        <v>317.9</v>
      </c>
      <c r="E213" s="36">
        <v>174</v>
      </c>
      <c r="F213" s="19">
        <v>143.9</v>
      </c>
      <c r="G213" s="228" t="s">
        <v>856</v>
      </c>
      <c r="H213" s="228" t="s">
        <v>203</v>
      </c>
      <c r="I213" s="225">
        <v>2024</v>
      </c>
    </row>
    <row r="214" spans="1:9" ht="19.5" customHeight="1">
      <c r="A214" s="227" t="s">
        <v>105</v>
      </c>
      <c r="B214" s="238" t="s">
        <v>1743</v>
      </c>
      <c r="C214" s="20" t="s">
        <v>17</v>
      </c>
      <c r="D214" s="18">
        <v>200.95000000000005</v>
      </c>
      <c r="E214" s="26"/>
      <c r="F214" s="18">
        <v>200.95000000000005</v>
      </c>
      <c r="G214" s="17" t="s">
        <v>210</v>
      </c>
      <c r="H214" s="3" t="s">
        <v>201</v>
      </c>
      <c r="I214" s="225">
        <v>2022</v>
      </c>
    </row>
    <row r="215" spans="1:9" ht="19.5" customHeight="1">
      <c r="A215" s="227" t="s">
        <v>121</v>
      </c>
      <c r="B215" s="251" t="s">
        <v>1220</v>
      </c>
      <c r="C215" s="8" t="s">
        <v>17</v>
      </c>
      <c r="D215" s="21">
        <v>481.19999999999993</v>
      </c>
      <c r="E215" s="26"/>
      <c r="F215" s="23">
        <v>481.19999999999993</v>
      </c>
      <c r="G215" s="8" t="s">
        <v>1221</v>
      </c>
      <c r="H215" s="4" t="s">
        <v>206</v>
      </c>
      <c r="I215" s="225">
        <v>2022</v>
      </c>
    </row>
    <row r="216" spans="1:9" ht="19.5" customHeight="1">
      <c r="A216" s="227" t="s">
        <v>122</v>
      </c>
      <c r="B216" s="251" t="s">
        <v>2706</v>
      </c>
      <c r="C216" s="8" t="s">
        <v>17</v>
      </c>
      <c r="D216" s="21">
        <v>528.97</v>
      </c>
      <c r="E216" s="129">
        <v>0</v>
      </c>
      <c r="F216" s="21">
        <v>528.97</v>
      </c>
      <c r="G216" s="8" t="s">
        <v>1456</v>
      </c>
      <c r="H216" s="4" t="s">
        <v>205</v>
      </c>
      <c r="I216" s="225">
        <v>2022</v>
      </c>
    </row>
    <row r="217" spans="1:9" ht="19.5" customHeight="1">
      <c r="A217" s="227" t="s">
        <v>123</v>
      </c>
      <c r="B217" s="251" t="s">
        <v>1457</v>
      </c>
      <c r="C217" s="8" t="s">
        <v>17</v>
      </c>
      <c r="D217" s="21">
        <v>1019.77</v>
      </c>
      <c r="E217" s="26">
        <v>0</v>
      </c>
      <c r="F217" s="23">
        <v>1019.77</v>
      </c>
      <c r="G217" s="8" t="s">
        <v>1458</v>
      </c>
      <c r="H217" s="4" t="s">
        <v>205</v>
      </c>
      <c r="I217" s="225">
        <v>2025</v>
      </c>
    </row>
    <row r="218" spans="1:9" ht="19.5" customHeight="1">
      <c r="A218" s="227" t="s">
        <v>46</v>
      </c>
      <c r="B218" s="251" t="s">
        <v>1224</v>
      </c>
      <c r="C218" s="8" t="s">
        <v>17</v>
      </c>
      <c r="D218" s="21">
        <v>92.9</v>
      </c>
      <c r="E218" s="26"/>
      <c r="F218" s="23">
        <v>92.9</v>
      </c>
      <c r="G218" s="8" t="s">
        <v>1225</v>
      </c>
      <c r="H218" s="4" t="s">
        <v>206</v>
      </c>
      <c r="I218" s="225">
        <v>2025</v>
      </c>
    </row>
    <row r="219" spans="1:9" ht="19.5" customHeight="1">
      <c r="A219" s="190">
        <v>2</v>
      </c>
      <c r="B219" s="252" t="s">
        <v>3069</v>
      </c>
      <c r="C219" s="8" t="s">
        <v>17</v>
      </c>
      <c r="D219" s="191">
        <f>SUM(D220:D222)</f>
        <v>344.71</v>
      </c>
      <c r="E219" s="132">
        <f>SUM(E220:E222)</f>
        <v>0</v>
      </c>
      <c r="F219" s="191">
        <f>SUM(F220:F222)</f>
        <v>344.71</v>
      </c>
      <c r="G219" s="99"/>
      <c r="H219" s="96"/>
      <c r="I219" s="225"/>
    </row>
    <row r="220" spans="1:9" ht="19.5" customHeight="1">
      <c r="A220" s="225" t="s">
        <v>55</v>
      </c>
      <c r="B220" s="251" t="s">
        <v>1744</v>
      </c>
      <c r="C220" s="8" t="s">
        <v>17</v>
      </c>
      <c r="D220" s="18">
        <v>138.41</v>
      </c>
      <c r="E220" s="26"/>
      <c r="F220" s="18">
        <v>138.41</v>
      </c>
      <c r="G220" s="3" t="s">
        <v>209</v>
      </c>
      <c r="H220" s="3" t="s">
        <v>201</v>
      </c>
      <c r="I220" s="225">
        <v>2023</v>
      </c>
    </row>
    <row r="221" spans="1:9" ht="19.5" customHeight="1">
      <c r="A221" s="225" t="s">
        <v>63</v>
      </c>
      <c r="B221" s="251" t="s">
        <v>1228</v>
      </c>
      <c r="C221" s="8" t="s">
        <v>17</v>
      </c>
      <c r="D221" s="21">
        <v>59.6</v>
      </c>
      <c r="E221" s="26"/>
      <c r="F221" s="23">
        <v>59.6</v>
      </c>
      <c r="G221" s="4" t="s">
        <v>1229</v>
      </c>
      <c r="H221" s="4" t="s">
        <v>206</v>
      </c>
      <c r="I221" s="225">
        <v>2024</v>
      </c>
    </row>
    <row r="222" spans="1:9" ht="19.5" customHeight="1">
      <c r="A222" s="225" t="s">
        <v>108</v>
      </c>
      <c r="B222" s="251" t="s">
        <v>1230</v>
      </c>
      <c r="C222" s="4" t="s">
        <v>17</v>
      </c>
      <c r="D222" s="21">
        <v>146.7</v>
      </c>
      <c r="E222" s="26"/>
      <c r="F222" s="23">
        <v>146.7</v>
      </c>
      <c r="G222" s="4" t="s">
        <v>1226</v>
      </c>
      <c r="H222" s="4" t="s">
        <v>206</v>
      </c>
      <c r="I222" s="225">
        <v>2024</v>
      </c>
    </row>
    <row r="223" spans="1:9" ht="19.5" customHeight="1">
      <c r="A223" s="155" t="s">
        <v>58</v>
      </c>
      <c r="B223" s="236" t="s">
        <v>59</v>
      </c>
      <c r="C223" s="6" t="s">
        <v>18</v>
      </c>
      <c r="D223" s="13"/>
      <c r="E223" s="13"/>
      <c r="F223" s="13"/>
      <c r="G223" s="6"/>
      <c r="H223" s="6"/>
      <c r="I223" s="225"/>
    </row>
    <row r="224" spans="1:9" ht="19.5" customHeight="1">
      <c r="A224" s="159">
        <v>1</v>
      </c>
      <c r="B224" s="250" t="s">
        <v>2707</v>
      </c>
      <c r="C224" s="4" t="s">
        <v>18</v>
      </c>
      <c r="D224" s="106">
        <f>SUM(D225:D239)</f>
        <v>476.04</v>
      </c>
      <c r="E224" s="106">
        <f>SUM(E225:E239)</f>
        <v>128.42000000000002</v>
      </c>
      <c r="F224" s="106">
        <f>SUM(F225:F239)</f>
        <v>347.62</v>
      </c>
      <c r="G224" s="66"/>
      <c r="H224" s="66"/>
      <c r="I224" s="225"/>
    </row>
    <row r="225" spans="1:9" ht="19.5" customHeight="1">
      <c r="A225" s="228" t="s">
        <v>119</v>
      </c>
      <c r="B225" s="238" t="s">
        <v>220</v>
      </c>
      <c r="C225" s="4" t="s">
        <v>18</v>
      </c>
      <c r="D225" s="69">
        <v>10</v>
      </c>
      <c r="E225" s="26">
        <v>1.86</v>
      </c>
      <c r="F225" s="19">
        <v>8.14</v>
      </c>
      <c r="G225" s="228" t="s">
        <v>217</v>
      </c>
      <c r="H225" s="228" t="s">
        <v>199</v>
      </c>
      <c r="I225" s="225">
        <v>2023</v>
      </c>
    </row>
    <row r="226" spans="1:9" ht="19.5" customHeight="1">
      <c r="A226" s="228" t="s">
        <v>105</v>
      </c>
      <c r="B226" s="238" t="s">
        <v>1399</v>
      </c>
      <c r="C226" s="4" t="s">
        <v>18</v>
      </c>
      <c r="D226" s="69">
        <v>33.4</v>
      </c>
      <c r="E226" s="26">
        <v>10.71</v>
      </c>
      <c r="F226" s="19">
        <f>D226-E226</f>
        <v>22.689999999999998</v>
      </c>
      <c r="G226" s="228" t="s">
        <v>217</v>
      </c>
      <c r="H226" s="228" t="s">
        <v>199</v>
      </c>
      <c r="I226" s="225">
        <v>2023</v>
      </c>
    </row>
    <row r="227" spans="1:9" ht="19.5" customHeight="1">
      <c r="A227" s="228" t="s">
        <v>121</v>
      </c>
      <c r="B227" s="238" t="s">
        <v>426</v>
      </c>
      <c r="C227" s="228" t="s">
        <v>18</v>
      </c>
      <c r="D227" s="18">
        <v>49.16</v>
      </c>
      <c r="E227" s="26">
        <v>23</v>
      </c>
      <c r="F227" s="18">
        <v>26.16</v>
      </c>
      <c r="G227" s="228" t="s">
        <v>423</v>
      </c>
      <c r="H227" s="30" t="s">
        <v>200</v>
      </c>
      <c r="I227" s="225">
        <v>2023</v>
      </c>
    </row>
    <row r="228" spans="1:9" ht="19.5" customHeight="1">
      <c r="A228" s="228" t="s">
        <v>122</v>
      </c>
      <c r="B228" s="242" t="s">
        <v>1005</v>
      </c>
      <c r="C228" s="17" t="s">
        <v>18</v>
      </c>
      <c r="D228" s="19">
        <v>30</v>
      </c>
      <c r="E228" s="27">
        <v>14.28</v>
      </c>
      <c r="F228" s="19">
        <v>15.72</v>
      </c>
      <c r="G228" s="228" t="s">
        <v>973</v>
      </c>
      <c r="H228" s="228" t="s">
        <v>1723</v>
      </c>
      <c r="I228" s="225">
        <v>2022</v>
      </c>
    </row>
    <row r="229" spans="1:9" ht="19.5" customHeight="1">
      <c r="A229" s="228" t="s">
        <v>123</v>
      </c>
      <c r="B229" s="238" t="s">
        <v>1231</v>
      </c>
      <c r="C229" s="228" t="s">
        <v>18</v>
      </c>
      <c r="D229" s="18">
        <v>30</v>
      </c>
      <c r="E229" s="26">
        <v>25.92</v>
      </c>
      <c r="F229" s="18">
        <v>4.079999999999998</v>
      </c>
      <c r="G229" s="228" t="s">
        <v>1232</v>
      </c>
      <c r="H229" s="228" t="s">
        <v>206</v>
      </c>
      <c r="I229" s="225">
        <v>2021</v>
      </c>
    </row>
    <row r="230" spans="1:9" ht="19.5" customHeight="1">
      <c r="A230" s="228" t="s">
        <v>46</v>
      </c>
      <c r="B230" s="238" t="s">
        <v>1233</v>
      </c>
      <c r="C230" s="228" t="s">
        <v>18</v>
      </c>
      <c r="D230" s="18">
        <v>25</v>
      </c>
      <c r="E230" s="26">
        <v>11.86</v>
      </c>
      <c r="F230" s="18">
        <v>13.14</v>
      </c>
      <c r="G230" s="228" t="s">
        <v>1234</v>
      </c>
      <c r="H230" s="228" t="s">
        <v>206</v>
      </c>
      <c r="I230" s="225">
        <v>2022</v>
      </c>
    </row>
    <row r="231" spans="1:9" ht="19.5" customHeight="1">
      <c r="A231" s="228" t="s">
        <v>116</v>
      </c>
      <c r="B231" s="238" t="s">
        <v>1235</v>
      </c>
      <c r="C231" s="228" t="s">
        <v>18</v>
      </c>
      <c r="D231" s="18">
        <v>35</v>
      </c>
      <c r="E231" s="26">
        <v>10.79</v>
      </c>
      <c r="F231" s="18">
        <v>24.21</v>
      </c>
      <c r="G231" s="228" t="s">
        <v>1236</v>
      </c>
      <c r="H231" s="228" t="s">
        <v>206</v>
      </c>
      <c r="I231" s="225">
        <v>2022</v>
      </c>
    </row>
    <row r="232" spans="1:9" ht="19.5" customHeight="1">
      <c r="A232" s="228" t="s">
        <v>62</v>
      </c>
      <c r="B232" s="238" t="s">
        <v>510</v>
      </c>
      <c r="C232" s="228" t="s">
        <v>18</v>
      </c>
      <c r="D232" s="18">
        <v>37.42</v>
      </c>
      <c r="E232" s="26">
        <v>30</v>
      </c>
      <c r="F232" s="18">
        <f>D232-E232</f>
        <v>7.420000000000002</v>
      </c>
      <c r="G232" s="228" t="s">
        <v>511</v>
      </c>
      <c r="H232" s="3" t="s">
        <v>201</v>
      </c>
      <c r="I232" s="225">
        <v>2025</v>
      </c>
    </row>
    <row r="233" spans="1:9" ht="19.5" customHeight="1">
      <c r="A233" s="228" t="s">
        <v>125</v>
      </c>
      <c r="B233" s="238" t="s">
        <v>512</v>
      </c>
      <c r="C233" s="228" t="s">
        <v>18</v>
      </c>
      <c r="D233" s="18">
        <v>15</v>
      </c>
      <c r="E233" s="26"/>
      <c r="F233" s="18">
        <v>15</v>
      </c>
      <c r="G233" s="17" t="s">
        <v>513</v>
      </c>
      <c r="H233" s="3" t="s">
        <v>201</v>
      </c>
      <c r="I233" s="225">
        <v>2023</v>
      </c>
    </row>
    <row r="234" spans="1:9" ht="19.5" customHeight="1">
      <c r="A234" s="228" t="s">
        <v>144</v>
      </c>
      <c r="B234" s="238" t="s">
        <v>5308</v>
      </c>
      <c r="C234" s="228" t="s">
        <v>18</v>
      </c>
      <c r="D234" s="18">
        <v>23.37</v>
      </c>
      <c r="E234" s="26"/>
      <c r="F234" s="18">
        <v>23.37</v>
      </c>
      <c r="G234" s="17" t="s">
        <v>4183</v>
      </c>
      <c r="H234" s="3" t="s">
        <v>201</v>
      </c>
      <c r="I234" s="225">
        <v>2023</v>
      </c>
    </row>
    <row r="235" spans="1:9" ht="19.5" customHeight="1">
      <c r="A235" s="228" t="s">
        <v>145</v>
      </c>
      <c r="B235" s="238" t="s">
        <v>1075</v>
      </c>
      <c r="C235" s="228" t="s">
        <v>18</v>
      </c>
      <c r="D235" s="18">
        <v>55.69</v>
      </c>
      <c r="E235" s="26"/>
      <c r="F235" s="18">
        <v>55.69</v>
      </c>
      <c r="G235" s="228" t="s">
        <v>1076</v>
      </c>
      <c r="H235" s="228" t="s">
        <v>204</v>
      </c>
      <c r="I235" s="225">
        <v>2022</v>
      </c>
    </row>
    <row r="236" spans="1:9" ht="19.5" customHeight="1">
      <c r="A236" s="228" t="s">
        <v>146</v>
      </c>
      <c r="B236" s="238" t="s">
        <v>1079</v>
      </c>
      <c r="C236" s="228" t="s">
        <v>18</v>
      </c>
      <c r="D236" s="18">
        <v>50</v>
      </c>
      <c r="E236" s="26"/>
      <c r="F236" s="18">
        <v>50</v>
      </c>
      <c r="G236" s="228" t="s">
        <v>1058</v>
      </c>
      <c r="H236" s="228" t="s">
        <v>204</v>
      </c>
      <c r="I236" s="225">
        <v>2022</v>
      </c>
    </row>
    <row r="237" spans="1:9" ht="19.5" customHeight="1">
      <c r="A237" s="228" t="s">
        <v>147</v>
      </c>
      <c r="B237" s="238" t="s">
        <v>1080</v>
      </c>
      <c r="C237" s="228" t="s">
        <v>18</v>
      </c>
      <c r="D237" s="18">
        <v>50</v>
      </c>
      <c r="E237" s="26"/>
      <c r="F237" s="18">
        <v>50</v>
      </c>
      <c r="G237" s="228" t="s">
        <v>1081</v>
      </c>
      <c r="H237" s="228" t="s">
        <v>204</v>
      </c>
      <c r="I237" s="225">
        <v>2022</v>
      </c>
    </row>
    <row r="238" spans="1:9" ht="19.5" customHeight="1">
      <c r="A238" s="228" t="s">
        <v>148</v>
      </c>
      <c r="B238" s="238" t="s">
        <v>857</v>
      </c>
      <c r="C238" s="228" t="s">
        <v>18</v>
      </c>
      <c r="D238" s="19">
        <v>20</v>
      </c>
      <c r="E238" s="26"/>
      <c r="F238" s="19">
        <v>20</v>
      </c>
      <c r="G238" s="228" t="s">
        <v>858</v>
      </c>
      <c r="H238" s="228" t="s">
        <v>203</v>
      </c>
      <c r="I238" s="225">
        <v>2022</v>
      </c>
    </row>
    <row r="239" spans="1:9" ht="19.5" customHeight="1">
      <c r="A239" s="228" t="s">
        <v>149</v>
      </c>
      <c r="B239" s="238" t="s">
        <v>625</v>
      </c>
      <c r="C239" s="228" t="s">
        <v>18</v>
      </c>
      <c r="D239" s="23">
        <v>12</v>
      </c>
      <c r="E239" s="130"/>
      <c r="F239" s="5">
        <v>12</v>
      </c>
      <c r="G239" s="228" t="s">
        <v>616</v>
      </c>
      <c r="H239" s="17" t="s">
        <v>202</v>
      </c>
      <c r="I239" s="225">
        <v>2022</v>
      </c>
    </row>
    <row r="240" spans="1:9" ht="19.5" customHeight="1">
      <c r="A240" s="151">
        <v>2</v>
      </c>
      <c r="B240" s="244" t="s">
        <v>3070</v>
      </c>
      <c r="C240" s="228" t="s">
        <v>18</v>
      </c>
      <c r="D240" s="58"/>
      <c r="E240" s="58"/>
      <c r="F240" s="58"/>
      <c r="G240" s="151"/>
      <c r="H240" s="151"/>
      <c r="I240" s="225"/>
    </row>
    <row r="241" spans="1:9" ht="19.5" customHeight="1">
      <c r="A241" s="228" t="s">
        <v>55</v>
      </c>
      <c r="B241" s="238" t="s">
        <v>3366</v>
      </c>
      <c r="C241" s="228" t="s">
        <v>18</v>
      </c>
      <c r="D241" s="19">
        <v>3.8</v>
      </c>
      <c r="E241" s="27"/>
      <c r="F241" s="19">
        <v>3.8</v>
      </c>
      <c r="G241" s="228" t="s">
        <v>217</v>
      </c>
      <c r="H241" s="228" t="s">
        <v>199</v>
      </c>
      <c r="I241" s="225">
        <v>2022</v>
      </c>
    </row>
    <row r="242" spans="1:9" ht="19.5" customHeight="1">
      <c r="A242" s="228" t="s">
        <v>63</v>
      </c>
      <c r="B242" s="238" t="s">
        <v>620</v>
      </c>
      <c r="C242" s="228" t="s">
        <v>18</v>
      </c>
      <c r="D242" s="23">
        <v>20</v>
      </c>
      <c r="E242" s="130"/>
      <c r="F242" s="5">
        <v>20</v>
      </c>
      <c r="G242" s="47" t="s">
        <v>621</v>
      </c>
      <c r="H242" s="17" t="s">
        <v>202</v>
      </c>
      <c r="I242" s="225">
        <v>2023</v>
      </c>
    </row>
    <row r="243" spans="1:9" ht="19.5" customHeight="1">
      <c r="A243" s="228" t="s">
        <v>108</v>
      </c>
      <c r="B243" s="253" t="s">
        <v>622</v>
      </c>
      <c r="C243" s="228" t="s">
        <v>18</v>
      </c>
      <c r="D243" s="23">
        <v>42</v>
      </c>
      <c r="E243" s="130"/>
      <c r="F243" s="5">
        <v>42</v>
      </c>
      <c r="G243" s="228" t="s">
        <v>623</v>
      </c>
      <c r="H243" s="17" t="s">
        <v>202</v>
      </c>
      <c r="I243" s="225">
        <v>2023</v>
      </c>
    </row>
    <row r="244" spans="1:9" ht="19.5" customHeight="1">
      <c r="A244" s="228" t="s">
        <v>54</v>
      </c>
      <c r="B244" s="238" t="s">
        <v>624</v>
      </c>
      <c r="C244" s="228" t="s">
        <v>18</v>
      </c>
      <c r="D244" s="23">
        <v>5.2</v>
      </c>
      <c r="E244" s="130"/>
      <c r="F244" s="5">
        <v>5.2</v>
      </c>
      <c r="G244" s="228" t="s">
        <v>580</v>
      </c>
      <c r="H244" s="17" t="s">
        <v>202</v>
      </c>
      <c r="I244" s="225">
        <v>2023</v>
      </c>
    </row>
    <row r="245" spans="1:9" ht="19.5" customHeight="1">
      <c r="A245" s="228" t="s">
        <v>126</v>
      </c>
      <c r="B245" s="238" t="s">
        <v>859</v>
      </c>
      <c r="C245" s="228" t="s">
        <v>18</v>
      </c>
      <c r="D245" s="19">
        <v>24.1</v>
      </c>
      <c r="E245" s="26"/>
      <c r="F245" s="19">
        <v>24.1</v>
      </c>
      <c r="G245" s="228" t="s">
        <v>860</v>
      </c>
      <c r="H245" s="228" t="s">
        <v>203</v>
      </c>
      <c r="I245" s="225">
        <v>2022</v>
      </c>
    </row>
    <row r="246" spans="1:9" ht="19.5" customHeight="1">
      <c r="A246" s="228" t="s">
        <v>127</v>
      </c>
      <c r="B246" s="238" t="s">
        <v>1077</v>
      </c>
      <c r="C246" s="228" t="s">
        <v>18</v>
      </c>
      <c r="D246" s="18">
        <v>6.72</v>
      </c>
      <c r="E246" s="26"/>
      <c r="F246" s="18">
        <v>6.72</v>
      </c>
      <c r="G246" s="228" t="s">
        <v>1058</v>
      </c>
      <c r="H246" s="228" t="s">
        <v>204</v>
      </c>
      <c r="I246" s="225">
        <v>2022</v>
      </c>
    </row>
    <row r="247" spans="1:9" s="72" customFormat="1" ht="19.5" customHeight="1">
      <c r="A247" s="228" t="s">
        <v>128</v>
      </c>
      <c r="B247" s="238" t="s">
        <v>1078</v>
      </c>
      <c r="C247" s="228" t="s">
        <v>18</v>
      </c>
      <c r="D247" s="18">
        <v>50</v>
      </c>
      <c r="E247" s="26"/>
      <c r="F247" s="18">
        <v>50</v>
      </c>
      <c r="G247" s="228" t="s">
        <v>1058</v>
      </c>
      <c r="H247" s="228" t="s">
        <v>204</v>
      </c>
      <c r="I247" s="222">
        <v>2022</v>
      </c>
    </row>
    <row r="248" spans="1:9" s="122" customFormat="1" ht="19.5" customHeight="1">
      <c r="A248" s="228" t="s">
        <v>56</v>
      </c>
      <c r="B248" s="238" t="s">
        <v>1459</v>
      </c>
      <c r="C248" s="228" t="s">
        <v>18</v>
      </c>
      <c r="D248" s="18">
        <v>70</v>
      </c>
      <c r="E248" s="26">
        <v>0</v>
      </c>
      <c r="F248" s="18">
        <v>70</v>
      </c>
      <c r="G248" s="228" t="s">
        <v>2705</v>
      </c>
      <c r="H248" s="228" t="s">
        <v>205</v>
      </c>
      <c r="I248" s="225">
        <v>2024</v>
      </c>
    </row>
    <row r="249" spans="1:9" ht="19.5" customHeight="1">
      <c r="A249" s="155" t="s">
        <v>60</v>
      </c>
      <c r="B249" s="236" t="s">
        <v>61</v>
      </c>
      <c r="C249" s="4" t="s">
        <v>19</v>
      </c>
      <c r="D249" s="13"/>
      <c r="E249" s="13"/>
      <c r="F249" s="13"/>
      <c r="G249" s="4"/>
      <c r="H249" s="6"/>
      <c r="I249" s="225"/>
    </row>
    <row r="250" spans="1:9" ht="19.5" customHeight="1">
      <c r="A250" s="155">
        <v>1</v>
      </c>
      <c r="B250" s="236" t="s">
        <v>1398</v>
      </c>
      <c r="C250" s="4" t="s">
        <v>19</v>
      </c>
      <c r="D250" s="13">
        <f>SUM(D251:D282)</f>
        <v>117.14</v>
      </c>
      <c r="E250" s="13">
        <f>SUM(E251:E282)</f>
        <v>1.23</v>
      </c>
      <c r="F250" s="13">
        <f>SUM(F251:F282)</f>
        <v>115.91</v>
      </c>
      <c r="G250" s="4"/>
      <c r="H250" s="6"/>
      <c r="I250" s="225"/>
    </row>
    <row r="251" spans="1:9" ht="19.5" customHeight="1">
      <c r="A251" s="350" t="s">
        <v>119</v>
      </c>
      <c r="B251" s="349" t="s">
        <v>221</v>
      </c>
      <c r="C251" s="4" t="s">
        <v>19</v>
      </c>
      <c r="D251" s="5">
        <v>7</v>
      </c>
      <c r="E251" s="187"/>
      <c r="F251" s="5">
        <f>D251-E251</f>
        <v>7</v>
      </c>
      <c r="G251" s="228" t="s">
        <v>216</v>
      </c>
      <c r="H251" s="4" t="s">
        <v>199</v>
      </c>
      <c r="I251" s="225">
        <v>2023</v>
      </c>
    </row>
    <row r="252" spans="1:9" ht="19.5" customHeight="1">
      <c r="A252" s="350"/>
      <c r="B252" s="349"/>
      <c r="C252" s="4" t="s">
        <v>19</v>
      </c>
      <c r="D252" s="5">
        <v>9</v>
      </c>
      <c r="E252" s="187"/>
      <c r="F252" s="5">
        <f aca="true" t="shared" si="1" ref="F252:F281">D252-E252</f>
        <v>9</v>
      </c>
      <c r="G252" s="228" t="s">
        <v>217</v>
      </c>
      <c r="H252" s="4" t="s">
        <v>199</v>
      </c>
      <c r="I252" s="225">
        <v>2023</v>
      </c>
    </row>
    <row r="253" spans="1:9" ht="19.5" customHeight="1">
      <c r="A253" s="350"/>
      <c r="B253" s="349"/>
      <c r="C253" s="4" t="s">
        <v>19</v>
      </c>
      <c r="D253" s="5">
        <v>10.7</v>
      </c>
      <c r="E253" s="187"/>
      <c r="F253" s="5">
        <f t="shared" si="1"/>
        <v>10.7</v>
      </c>
      <c r="G253" s="228" t="s">
        <v>3369</v>
      </c>
      <c r="H253" s="4" t="s">
        <v>199</v>
      </c>
      <c r="I253" s="225">
        <v>2023</v>
      </c>
    </row>
    <row r="254" spans="1:9" ht="19.5" customHeight="1">
      <c r="A254" s="227" t="s">
        <v>105</v>
      </c>
      <c r="B254" s="254" t="s">
        <v>223</v>
      </c>
      <c r="C254" s="4" t="s">
        <v>19</v>
      </c>
      <c r="D254" s="5">
        <v>2</v>
      </c>
      <c r="E254" s="187"/>
      <c r="F254" s="5">
        <f t="shared" si="1"/>
        <v>2</v>
      </c>
      <c r="G254" s="228" t="s">
        <v>214</v>
      </c>
      <c r="H254" s="4" t="s">
        <v>199</v>
      </c>
      <c r="I254" s="225">
        <v>2023</v>
      </c>
    </row>
    <row r="255" spans="1:9" ht="19.5" customHeight="1">
      <c r="A255" s="227" t="s">
        <v>121</v>
      </c>
      <c r="B255" s="254" t="s">
        <v>224</v>
      </c>
      <c r="C255" s="4" t="s">
        <v>19</v>
      </c>
      <c r="D255" s="5">
        <v>0.78</v>
      </c>
      <c r="E255" s="187"/>
      <c r="F255" s="5">
        <f t="shared" si="1"/>
        <v>0.78</v>
      </c>
      <c r="G255" s="228" t="s">
        <v>214</v>
      </c>
      <c r="H255" s="4" t="s">
        <v>199</v>
      </c>
      <c r="I255" s="225">
        <v>2023</v>
      </c>
    </row>
    <row r="256" spans="1:9" ht="19.5" customHeight="1">
      <c r="A256" s="227" t="s">
        <v>122</v>
      </c>
      <c r="B256" s="254" t="s">
        <v>225</v>
      </c>
      <c r="C256" s="4" t="s">
        <v>19</v>
      </c>
      <c r="D256" s="5">
        <v>0.2</v>
      </c>
      <c r="E256" s="187"/>
      <c r="F256" s="5">
        <f t="shared" si="1"/>
        <v>0.2</v>
      </c>
      <c r="G256" s="228" t="s">
        <v>214</v>
      </c>
      <c r="H256" s="4" t="s">
        <v>199</v>
      </c>
      <c r="I256" s="225">
        <v>2021</v>
      </c>
    </row>
    <row r="257" spans="1:9" ht="19.5" customHeight="1">
      <c r="A257" s="227" t="s">
        <v>123</v>
      </c>
      <c r="B257" s="254" t="s">
        <v>226</v>
      </c>
      <c r="C257" s="4" t="s">
        <v>19</v>
      </c>
      <c r="D257" s="5">
        <v>12.28</v>
      </c>
      <c r="E257" s="187"/>
      <c r="F257" s="5">
        <f t="shared" si="1"/>
        <v>12.28</v>
      </c>
      <c r="G257" s="51" t="s">
        <v>215</v>
      </c>
      <c r="H257" s="4" t="s">
        <v>199</v>
      </c>
      <c r="I257" s="225">
        <v>2021</v>
      </c>
    </row>
    <row r="258" spans="1:9" ht="19.5" customHeight="1">
      <c r="A258" s="227" t="s">
        <v>46</v>
      </c>
      <c r="B258" s="254" t="s">
        <v>227</v>
      </c>
      <c r="C258" s="4" t="s">
        <v>19</v>
      </c>
      <c r="D258" s="5">
        <v>0.06</v>
      </c>
      <c r="E258" s="187"/>
      <c r="F258" s="5">
        <f t="shared" si="1"/>
        <v>0.06</v>
      </c>
      <c r="G258" s="228" t="s">
        <v>215</v>
      </c>
      <c r="H258" s="4" t="s">
        <v>199</v>
      </c>
      <c r="I258" s="225">
        <v>2022</v>
      </c>
    </row>
    <row r="259" spans="1:9" ht="19.5" customHeight="1">
      <c r="A259" s="350" t="s">
        <v>116</v>
      </c>
      <c r="B259" s="349" t="s">
        <v>228</v>
      </c>
      <c r="C259" s="4" t="s">
        <v>19</v>
      </c>
      <c r="D259" s="5">
        <v>1.5</v>
      </c>
      <c r="E259" s="187"/>
      <c r="F259" s="5">
        <f t="shared" si="1"/>
        <v>1.5</v>
      </c>
      <c r="G259" s="228" t="s">
        <v>216</v>
      </c>
      <c r="H259" s="4" t="s">
        <v>199</v>
      </c>
      <c r="I259" s="225">
        <v>2023</v>
      </c>
    </row>
    <row r="260" spans="1:9" ht="19.5" customHeight="1">
      <c r="A260" s="350"/>
      <c r="B260" s="349"/>
      <c r="C260" s="4" t="s">
        <v>19</v>
      </c>
      <c r="D260" s="5">
        <v>2.5599999999999996</v>
      </c>
      <c r="E260" s="187"/>
      <c r="F260" s="5">
        <f t="shared" si="1"/>
        <v>2.5599999999999996</v>
      </c>
      <c r="G260" s="228" t="s">
        <v>217</v>
      </c>
      <c r="H260" s="4" t="s">
        <v>199</v>
      </c>
      <c r="I260" s="225">
        <v>2023</v>
      </c>
    </row>
    <row r="261" spans="1:9" ht="19.5" customHeight="1">
      <c r="A261" s="350"/>
      <c r="B261" s="349"/>
      <c r="C261" s="4" t="s">
        <v>19</v>
      </c>
      <c r="D261" s="5">
        <v>1.5</v>
      </c>
      <c r="E261" s="187"/>
      <c r="F261" s="5">
        <f t="shared" si="1"/>
        <v>1.5</v>
      </c>
      <c r="G261" s="228" t="s">
        <v>229</v>
      </c>
      <c r="H261" s="4" t="s">
        <v>199</v>
      </c>
      <c r="I261" s="225">
        <v>2023</v>
      </c>
    </row>
    <row r="262" spans="1:9" ht="19.5" customHeight="1">
      <c r="A262" s="227" t="s">
        <v>62</v>
      </c>
      <c r="B262" s="254" t="s">
        <v>230</v>
      </c>
      <c r="C262" s="4" t="s">
        <v>19</v>
      </c>
      <c r="D262" s="5">
        <v>1</v>
      </c>
      <c r="E262" s="187"/>
      <c r="F262" s="5">
        <f t="shared" si="1"/>
        <v>1</v>
      </c>
      <c r="G262" s="228" t="s">
        <v>216</v>
      </c>
      <c r="H262" s="4" t="s">
        <v>199</v>
      </c>
      <c r="I262" s="225">
        <v>2023</v>
      </c>
    </row>
    <row r="263" spans="1:9" ht="19.5" customHeight="1">
      <c r="A263" s="227" t="s">
        <v>125</v>
      </c>
      <c r="B263" s="254" t="s">
        <v>231</v>
      </c>
      <c r="C263" s="4" t="s">
        <v>19</v>
      </c>
      <c r="D263" s="5">
        <v>1</v>
      </c>
      <c r="E263" s="187"/>
      <c r="F263" s="5">
        <f t="shared" si="1"/>
        <v>1</v>
      </c>
      <c r="G263" s="228" t="s">
        <v>216</v>
      </c>
      <c r="H263" s="4" t="s">
        <v>199</v>
      </c>
      <c r="I263" s="225">
        <v>2023</v>
      </c>
    </row>
    <row r="264" spans="1:9" ht="19.5" customHeight="1">
      <c r="A264" s="227" t="s">
        <v>144</v>
      </c>
      <c r="B264" s="254" t="s">
        <v>2709</v>
      </c>
      <c r="C264" s="4" t="s">
        <v>19</v>
      </c>
      <c r="D264" s="5">
        <v>1.65</v>
      </c>
      <c r="E264" s="187">
        <v>0.18</v>
      </c>
      <c r="F264" s="5">
        <f t="shared" si="1"/>
        <v>1.47</v>
      </c>
      <c r="G264" s="228" t="s">
        <v>216</v>
      </c>
      <c r="H264" s="4" t="s">
        <v>199</v>
      </c>
      <c r="I264" s="225">
        <v>2023</v>
      </c>
    </row>
    <row r="265" spans="1:9" ht="19.5" customHeight="1">
      <c r="A265" s="227" t="s">
        <v>145</v>
      </c>
      <c r="B265" s="254" t="s">
        <v>2710</v>
      </c>
      <c r="C265" s="4" t="s">
        <v>19</v>
      </c>
      <c r="D265" s="5">
        <v>0.37</v>
      </c>
      <c r="E265" s="187"/>
      <c r="F265" s="5">
        <f t="shared" si="1"/>
        <v>0.37</v>
      </c>
      <c r="G265" s="228" t="s">
        <v>216</v>
      </c>
      <c r="H265" s="4" t="s">
        <v>199</v>
      </c>
      <c r="I265" s="225">
        <v>2023</v>
      </c>
    </row>
    <row r="266" spans="1:9" ht="19.5" customHeight="1">
      <c r="A266" s="227" t="s">
        <v>146</v>
      </c>
      <c r="B266" s="254" t="s">
        <v>232</v>
      </c>
      <c r="C266" s="4" t="s">
        <v>19</v>
      </c>
      <c r="D266" s="5">
        <v>5.1</v>
      </c>
      <c r="E266" s="187"/>
      <c r="F266" s="5">
        <f t="shared" si="1"/>
        <v>5.1</v>
      </c>
      <c r="G266" s="228" t="s">
        <v>217</v>
      </c>
      <c r="H266" s="4" t="s">
        <v>199</v>
      </c>
      <c r="I266" s="225">
        <v>2022</v>
      </c>
    </row>
    <row r="267" spans="1:9" ht="19.5" customHeight="1">
      <c r="A267" s="350" t="s">
        <v>147</v>
      </c>
      <c r="B267" s="349" t="s">
        <v>233</v>
      </c>
      <c r="C267" s="4" t="s">
        <v>19</v>
      </c>
      <c r="D267" s="5">
        <v>0.5</v>
      </c>
      <c r="E267" s="187"/>
      <c r="F267" s="5">
        <f t="shared" si="1"/>
        <v>0.5</v>
      </c>
      <c r="G267" s="228" t="s">
        <v>234</v>
      </c>
      <c r="H267" s="4" t="s">
        <v>199</v>
      </c>
      <c r="I267" s="225">
        <v>2023</v>
      </c>
    </row>
    <row r="268" spans="1:9" ht="19.5" customHeight="1">
      <c r="A268" s="350"/>
      <c r="B268" s="349"/>
      <c r="C268" s="4" t="s">
        <v>19</v>
      </c>
      <c r="D268" s="5">
        <v>10.5</v>
      </c>
      <c r="E268" s="187"/>
      <c r="F268" s="5">
        <f t="shared" si="1"/>
        <v>10.5</v>
      </c>
      <c r="G268" s="228" t="s">
        <v>235</v>
      </c>
      <c r="H268" s="4" t="s">
        <v>199</v>
      </c>
      <c r="I268" s="225">
        <v>2023</v>
      </c>
    </row>
    <row r="269" spans="1:9" ht="19.5" customHeight="1">
      <c r="A269" s="227" t="s">
        <v>148</v>
      </c>
      <c r="B269" s="254" t="s">
        <v>236</v>
      </c>
      <c r="C269" s="4" t="s">
        <v>19</v>
      </c>
      <c r="D269" s="5">
        <v>2.11</v>
      </c>
      <c r="E269" s="187"/>
      <c r="F269" s="5">
        <f t="shared" si="1"/>
        <v>2.11</v>
      </c>
      <c r="G269" s="228" t="s">
        <v>235</v>
      </c>
      <c r="H269" s="4" t="s">
        <v>199</v>
      </c>
      <c r="I269" s="225">
        <v>2023</v>
      </c>
    </row>
    <row r="270" spans="1:9" ht="19.5" customHeight="1">
      <c r="A270" s="227" t="s">
        <v>149</v>
      </c>
      <c r="B270" s="254" t="s">
        <v>3085</v>
      </c>
      <c r="C270" s="4" t="s">
        <v>19</v>
      </c>
      <c r="D270" s="5">
        <v>1.25</v>
      </c>
      <c r="E270" s="187"/>
      <c r="F270" s="5">
        <f t="shared" si="1"/>
        <v>1.25</v>
      </c>
      <c r="G270" s="228" t="s">
        <v>218</v>
      </c>
      <c r="H270" s="4" t="s">
        <v>199</v>
      </c>
      <c r="I270" s="225">
        <v>2021</v>
      </c>
    </row>
    <row r="271" spans="1:9" ht="19.5" customHeight="1">
      <c r="A271" s="227" t="s">
        <v>150</v>
      </c>
      <c r="B271" s="254" t="s">
        <v>3367</v>
      </c>
      <c r="C271" s="4" t="s">
        <v>19</v>
      </c>
      <c r="D271" s="5">
        <v>0.3</v>
      </c>
      <c r="E271" s="187"/>
      <c r="F271" s="5">
        <f t="shared" si="1"/>
        <v>0.3</v>
      </c>
      <c r="G271" s="228" t="s">
        <v>235</v>
      </c>
      <c r="H271" s="4" t="s">
        <v>199</v>
      </c>
      <c r="I271" s="225">
        <v>2021</v>
      </c>
    </row>
    <row r="272" spans="1:9" ht="19.5" customHeight="1">
      <c r="A272" s="227" t="s">
        <v>1973</v>
      </c>
      <c r="B272" s="254" t="s">
        <v>2711</v>
      </c>
      <c r="C272" s="4" t="s">
        <v>19</v>
      </c>
      <c r="D272" s="5">
        <v>1.8</v>
      </c>
      <c r="E272" s="187"/>
      <c r="F272" s="5">
        <f t="shared" si="1"/>
        <v>1.8</v>
      </c>
      <c r="G272" s="228" t="s">
        <v>218</v>
      </c>
      <c r="H272" s="4" t="s">
        <v>199</v>
      </c>
      <c r="I272" s="225">
        <v>2021</v>
      </c>
    </row>
    <row r="273" spans="1:9" ht="19.5" customHeight="1">
      <c r="A273" s="227" t="s">
        <v>1974</v>
      </c>
      <c r="B273" s="254" t="s">
        <v>2712</v>
      </c>
      <c r="C273" s="4" t="s">
        <v>19</v>
      </c>
      <c r="D273" s="5">
        <v>4.54</v>
      </c>
      <c r="E273" s="187">
        <v>0.3</v>
      </c>
      <c r="F273" s="5">
        <f t="shared" si="1"/>
        <v>4.24</v>
      </c>
      <c r="G273" s="228" t="s">
        <v>2713</v>
      </c>
      <c r="H273" s="4" t="s">
        <v>199</v>
      </c>
      <c r="I273" s="225">
        <v>2022</v>
      </c>
    </row>
    <row r="274" spans="1:9" ht="19.5" customHeight="1">
      <c r="A274" s="227" t="s">
        <v>1975</v>
      </c>
      <c r="B274" s="254" t="s">
        <v>3368</v>
      </c>
      <c r="C274" s="4" t="s">
        <v>19</v>
      </c>
      <c r="D274" s="5">
        <v>20</v>
      </c>
      <c r="E274" s="187"/>
      <c r="F274" s="5">
        <f t="shared" si="1"/>
        <v>20</v>
      </c>
      <c r="G274" s="228" t="s">
        <v>219</v>
      </c>
      <c r="H274" s="4" t="s">
        <v>199</v>
      </c>
      <c r="I274" s="225">
        <v>2022</v>
      </c>
    </row>
    <row r="275" spans="1:9" ht="19.5" customHeight="1">
      <c r="A275" s="227" t="s">
        <v>1976</v>
      </c>
      <c r="B275" s="254" t="s">
        <v>237</v>
      </c>
      <c r="C275" s="4" t="s">
        <v>19</v>
      </c>
      <c r="D275" s="5">
        <v>1.57</v>
      </c>
      <c r="E275" s="187"/>
      <c r="F275" s="5">
        <f t="shared" si="1"/>
        <v>1.57</v>
      </c>
      <c r="G275" s="228" t="s">
        <v>222</v>
      </c>
      <c r="H275" s="4" t="s">
        <v>199</v>
      </c>
      <c r="I275" s="225">
        <v>2023</v>
      </c>
    </row>
    <row r="276" spans="1:9" ht="19.5" customHeight="1">
      <c r="A276" s="227" t="s">
        <v>1977</v>
      </c>
      <c r="B276" s="254" t="s">
        <v>2714</v>
      </c>
      <c r="C276" s="4" t="s">
        <v>19</v>
      </c>
      <c r="D276" s="5">
        <v>2.6199999999999997</v>
      </c>
      <c r="E276" s="187"/>
      <c r="F276" s="5">
        <f t="shared" si="1"/>
        <v>2.6199999999999997</v>
      </c>
      <c r="G276" s="228" t="s">
        <v>222</v>
      </c>
      <c r="H276" s="4" t="s">
        <v>199</v>
      </c>
      <c r="I276" s="225">
        <v>2024</v>
      </c>
    </row>
    <row r="277" spans="1:9" ht="19.5" customHeight="1">
      <c r="A277" s="227" t="s">
        <v>1978</v>
      </c>
      <c r="B277" s="254" t="s">
        <v>238</v>
      </c>
      <c r="C277" s="4" t="s">
        <v>19</v>
      </c>
      <c r="D277" s="5">
        <v>7</v>
      </c>
      <c r="E277" s="187"/>
      <c r="F277" s="5">
        <f t="shared" si="1"/>
        <v>7</v>
      </c>
      <c r="G277" s="228" t="s">
        <v>222</v>
      </c>
      <c r="H277" s="4" t="s">
        <v>199</v>
      </c>
      <c r="I277" s="225">
        <v>2025</v>
      </c>
    </row>
    <row r="278" spans="1:9" ht="19.5" customHeight="1">
      <c r="A278" s="227" t="s">
        <v>1979</v>
      </c>
      <c r="B278" s="254" t="s">
        <v>2715</v>
      </c>
      <c r="C278" s="4" t="s">
        <v>19</v>
      </c>
      <c r="D278" s="5">
        <v>2.2</v>
      </c>
      <c r="E278" s="187">
        <v>0.25</v>
      </c>
      <c r="F278" s="5">
        <f t="shared" si="1"/>
        <v>1.9500000000000002</v>
      </c>
      <c r="G278" s="228" t="s">
        <v>222</v>
      </c>
      <c r="H278" s="4" t="s">
        <v>199</v>
      </c>
      <c r="I278" s="225">
        <v>2025</v>
      </c>
    </row>
    <row r="279" spans="1:9" ht="19.5" customHeight="1">
      <c r="A279" s="227" t="s">
        <v>1980</v>
      </c>
      <c r="B279" s="254" t="s">
        <v>2716</v>
      </c>
      <c r="C279" s="4" t="s">
        <v>19</v>
      </c>
      <c r="D279" s="5">
        <v>0.82</v>
      </c>
      <c r="E279" s="187">
        <v>0.1</v>
      </c>
      <c r="F279" s="5">
        <f t="shared" si="1"/>
        <v>0.72</v>
      </c>
      <c r="G279" s="228" t="s">
        <v>222</v>
      </c>
      <c r="H279" s="4" t="s">
        <v>199</v>
      </c>
      <c r="I279" s="225">
        <v>2025</v>
      </c>
    </row>
    <row r="280" spans="1:9" ht="19.5" customHeight="1">
      <c r="A280" s="227" t="s">
        <v>1981</v>
      </c>
      <c r="B280" s="254" t="s">
        <v>2717</v>
      </c>
      <c r="C280" s="4" t="s">
        <v>19</v>
      </c>
      <c r="D280" s="5">
        <v>3.1999999999999997</v>
      </c>
      <c r="E280" s="187">
        <v>0.4</v>
      </c>
      <c r="F280" s="5">
        <f t="shared" si="1"/>
        <v>2.8</v>
      </c>
      <c r="G280" s="228" t="s">
        <v>222</v>
      </c>
      <c r="H280" s="4" t="s">
        <v>199</v>
      </c>
      <c r="I280" s="225">
        <v>2024</v>
      </c>
    </row>
    <row r="281" spans="1:9" ht="19.5" customHeight="1">
      <c r="A281" s="227" t="s">
        <v>1982</v>
      </c>
      <c r="B281" s="254" t="s">
        <v>5280</v>
      </c>
      <c r="C281" s="4" t="s">
        <v>19</v>
      </c>
      <c r="D281" s="5">
        <v>0.64</v>
      </c>
      <c r="E281" s="187">
        <v>0</v>
      </c>
      <c r="F281" s="5">
        <f t="shared" si="1"/>
        <v>0.64</v>
      </c>
      <c r="G281" s="228"/>
      <c r="H281" s="4" t="s">
        <v>199</v>
      </c>
      <c r="I281" s="225">
        <v>2024</v>
      </c>
    </row>
    <row r="282" spans="1:9" ht="19.5" customHeight="1">
      <c r="A282" s="227" t="s">
        <v>1983</v>
      </c>
      <c r="B282" s="254" t="s">
        <v>5281</v>
      </c>
      <c r="C282" s="4" t="s">
        <v>19</v>
      </c>
      <c r="D282" s="5">
        <v>1.39</v>
      </c>
      <c r="E282" s="187"/>
      <c r="F282" s="5">
        <v>1.39</v>
      </c>
      <c r="G282" s="228"/>
      <c r="H282" s="4" t="s">
        <v>199</v>
      </c>
      <c r="I282" s="225">
        <v>2022</v>
      </c>
    </row>
    <row r="283" spans="1:9" s="152" customFormat="1" ht="19.5" customHeight="1">
      <c r="A283" s="151">
        <v>2</v>
      </c>
      <c r="B283" s="241" t="s">
        <v>1397</v>
      </c>
      <c r="C283" s="4" t="s">
        <v>19</v>
      </c>
      <c r="D283" s="70">
        <f>SUM(D284:D299)</f>
        <v>45.74000000000001</v>
      </c>
      <c r="E283" s="70">
        <f>SUM(E284:E299)</f>
        <v>0.54</v>
      </c>
      <c r="F283" s="70">
        <f>SUM(F284:F299)</f>
        <v>45.20000000000001</v>
      </c>
      <c r="G283" s="151"/>
      <c r="H283" s="30" t="s">
        <v>200</v>
      </c>
      <c r="I283" s="225"/>
    </row>
    <row r="284" spans="1:9" s="24" customFormat="1" ht="19.5" customHeight="1">
      <c r="A284" s="228" t="s">
        <v>55</v>
      </c>
      <c r="B284" s="255" t="s">
        <v>1950</v>
      </c>
      <c r="C284" s="225" t="s">
        <v>19</v>
      </c>
      <c r="D284" s="18">
        <v>0.08</v>
      </c>
      <c r="E284" s="188"/>
      <c r="F284" s="18">
        <f>D284-E284</f>
        <v>0.08</v>
      </c>
      <c r="G284" s="28" t="s">
        <v>214</v>
      </c>
      <c r="H284" s="30" t="s">
        <v>200</v>
      </c>
      <c r="I284" s="225">
        <v>2022</v>
      </c>
    </row>
    <row r="285" spans="1:9" ht="19.5" customHeight="1">
      <c r="A285" s="228" t="s">
        <v>63</v>
      </c>
      <c r="B285" s="256" t="s">
        <v>427</v>
      </c>
      <c r="C285" s="4" t="s">
        <v>19</v>
      </c>
      <c r="D285" s="5">
        <v>0.4</v>
      </c>
      <c r="E285" s="187"/>
      <c r="F285" s="18">
        <f aca="true" t="shared" si="2" ref="F285:F293">D285-E285</f>
        <v>0.4</v>
      </c>
      <c r="G285" s="228" t="s">
        <v>423</v>
      </c>
      <c r="H285" s="228" t="s">
        <v>200</v>
      </c>
      <c r="I285" s="225">
        <v>2022</v>
      </c>
    </row>
    <row r="286" spans="1:9" s="24" customFormat="1" ht="19.5" customHeight="1">
      <c r="A286" s="228" t="s">
        <v>108</v>
      </c>
      <c r="B286" s="238" t="s">
        <v>428</v>
      </c>
      <c r="C286" s="228" t="s">
        <v>19</v>
      </c>
      <c r="D286" s="18">
        <v>5.79</v>
      </c>
      <c r="E286" s="26">
        <v>0.54</v>
      </c>
      <c r="F286" s="18">
        <f t="shared" si="2"/>
        <v>5.25</v>
      </c>
      <c r="G286" s="228" t="s">
        <v>216</v>
      </c>
      <c r="H286" s="30" t="s">
        <v>200</v>
      </c>
      <c r="I286" s="225">
        <v>2022</v>
      </c>
    </row>
    <row r="287" spans="1:9" s="24" customFormat="1" ht="19.5" customHeight="1">
      <c r="A287" s="228" t="s">
        <v>54</v>
      </c>
      <c r="B287" s="257" t="s">
        <v>429</v>
      </c>
      <c r="C287" s="25" t="s">
        <v>19</v>
      </c>
      <c r="D287" s="18">
        <v>2.26</v>
      </c>
      <c r="E287" s="188"/>
      <c r="F287" s="18">
        <f t="shared" si="2"/>
        <v>2.26</v>
      </c>
      <c r="G287" s="228" t="s">
        <v>216</v>
      </c>
      <c r="H287" s="30" t="s">
        <v>200</v>
      </c>
      <c r="I287" s="225">
        <v>2024</v>
      </c>
    </row>
    <row r="288" spans="1:9" s="24" customFormat="1" ht="19.5" customHeight="1">
      <c r="A288" s="228" t="s">
        <v>126</v>
      </c>
      <c r="B288" s="238" t="s">
        <v>430</v>
      </c>
      <c r="C288" s="25" t="s">
        <v>19</v>
      </c>
      <c r="D288" s="18">
        <v>0.13</v>
      </c>
      <c r="E288" s="26"/>
      <c r="F288" s="18">
        <f t="shared" si="2"/>
        <v>0.13</v>
      </c>
      <c r="G288" s="228" t="s">
        <v>216</v>
      </c>
      <c r="H288" s="30" t="s">
        <v>200</v>
      </c>
      <c r="I288" s="225">
        <v>2022</v>
      </c>
    </row>
    <row r="289" spans="1:9" s="24" customFormat="1" ht="19.5" customHeight="1">
      <c r="A289" s="228" t="s">
        <v>127</v>
      </c>
      <c r="B289" s="238" t="s">
        <v>431</v>
      </c>
      <c r="C289" s="25" t="s">
        <v>19</v>
      </c>
      <c r="D289" s="18">
        <v>0.7</v>
      </c>
      <c r="E289" s="26"/>
      <c r="F289" s="18">
        <f t="shared" si="2"/>
        <v>0.7</v>
      </c>
      <c r="G289" s="228" t="s">
        <v>214</v>
      </c>
      <c r="H289" s="30" t="s">
        <v>200</v>
      </c>
      <c r="I289" s="225">
        <v>2023</v>
      </c>
    </row>
    <row r="290" spans="1:9" s="24" customFormat="1" ht="19.5" customHeight="1">
      <c r="A290" s="228" t="s">
        <v>128</v>
      </c>
      <c r="B290" s="238" t="s">
        <v>434</v>
      </c>
      <c r="C290" s="228" t="s">
        <v>19</v>
      </c>
      <c r="D290" s="18">
        <v>6.4</v>
      </c>
      <c r="E290" s="26"/>
      <c r="F290" s="18">
        <f t="shared" si="2"/>
        <v>6.4</v>
      </c>
      <c r="G290" s="28" t="s">
        <v>423</v>
      </c>
      <c r="H290" s="30" t="s">
        <v>200</v>
      </c>
      <c r="I290" s="225">
        <v>2022</v>
      </c>
    </row>
    <row r="291" spans="1:9" s="24" customFormat="1" ht="19.5" customHeight="1">
      <c r="A291" s="228" t="s">
        <v>56</v>
      </c>
      <c r="B291" s="238" t="s">
        <v>1951</v>
      </c>
      <c r="C291" s="228" t="s">
        <v>19</v>
      </c>
      <c r="D291" s="18">
        <v>0.66</v>
      </c>
      <c r="E291" s="26"/>
      <c r="F291" s="18">
        <f t="shared" si="2"/>
        <v>0.66</v>
      </c>
      <c r="G291" s="228" t="s">
        <v>215</v>
      </c>
      <c r="H291" s="30" t="s">
        <v>200</v>
      </c>
      <c r="I291" s="225">
        <v>2021</v>
      </c>
    </row>
    <row r="292" spans="1:9" s="24" customFormat="1" ht="19.5" customHeight="1">
      <c r="A292" s="228" t="s">
        <v>57</v>
      </c>
      <c r="B292" s="258" t="s">
        <v>1952</v>
      </c>
      <c r="C292" s="228" t="s">
        <v>19</v>
      </c>
      <c r="D292" s="18">
        <v>20</v>
      </c>
      <c r="E292" s="26"/>
      <c r="F292" s="18">
        <f t="shared" si="2"/>
        <v>20</v>
      </c>
      <c r="G292" s="228" t="s">
        <v>423</v>
      </c>
      <c r="H292" s="30" t="s">
        <v>200</v>
      </c>
      <c r="I292" s="225">
        <v>2023</v>
      </c>
    </row>
    <row r="293" spans="1:9" s="24" customFormat="1" ht="19.5" customHeight="1">
      <c r="A293" s="228" t="s">
        <v>51</v>
      </c>
      <c r="B293" s="238" t="s">
        <v>2733</v>
      </c>
      <c r="C293" s="228" t="s">
        <v>19</v>
      </c>
      <c r="D293" s="18">
        <v>1.82</v>
      </c>
      <c r="E293" s="26"/>
      <c r="F293" s="18">
        <f t="shared" si="2"/>
        <v>1.82</v>
      </c>
      <c r="G293" s="228" t="s">
        <v>421</v>
      </c>
      <c r="H293" s="30" t="s">
        <v>200</v>
      </c>
      <c r="I293" s="225">
        <v>2023</v>
      </c>
    </row>
    <row r="294" spans="1:9" s="24" customFormat="1" ht="19.5" customHeight="1">
      <c r="A294" s="228" t="s">
        <v>133</v>
      </c>
      <c r="B294" s="238" t="s">
        <v>4733</v>
      </c>
      <c r="C294" s="228" t="s">
        <v>19</v>
      </c>
      <c r="D294" s="124">
        <v>1.17</v>
      </c>
      <c r="E294" s="29"/>
      <c r="F294" s="124">
        <v>1.17</v>
      </c>
      <c r="G294" s="30" t="s">
        <v>421</v>
      </c>
      <c r="H294" s="30" t="s">
        <v>200</v>
      </c>
      <c r="I294" s="225">
        <v>2023</v>
      </c>
    </row>
    <row r="295" spans="1:9" s="24" customFormat="1" ht="19.5" customHeight="1">
      <c r="A295" s="228" t="s">
        <v>134</v>
      </c>
      <c r="B295" s="238" t="s">
        <v>4728</v>
      </c>
      <c r="C295" s="228" t="s">
        <v>19</v>
      </c>
      <c r="D295" s="124">
        <v>3.1</v>
      </c>
      <c r="E295" s="29"/>
      <c r="F295" s="124">
        <v>3.1</v>
      </c>
      <c r="G295" s="30" t="s">
        <v>216</v>
      </c>
      <c r="H295" s="30" t="s">
        <v>200</v>
      </c>
      <c r="I295" s="225">
        <v>2023</v>
      </c>
    </row>
    <row r="296" spans="1:9" s="24" customFormat="1" ht="19.5" customHeight="1">
      <c r="A296" s="228" t="s">
        <v>135</v>
      </c>
      <c r="B296" s="238" t="s">
        <v>4739</v>
      </c>
      <c r="C296" s="228" t="s">
        <v>19</v>
      </c>
      <c r="D296" s="124">
        <v>0.05</v>
      </c>
      <c r="E296" s="29"/>
      <c r="F296" s="124">
        <v>0.05</v>
      </c>
      <c r="G296" s="30" t="s">
        <v>215</v>
      </c>
      <c r="H296" s="30" t="s">
        <v>200</v>
      </c>
      <c r="I296" s="225">
        <v>2023</v>
      </c>
    </row>
    <row r="297" spans="1:9" s="24" customFormat="1" ht="19.5" customHeight="1">
      <c r="A297" s="228" t="s">
        <v>136</v>
      </c>
      <c r="B297" s="238" t="s">
        <v>4742</v>
      </c>
      <c r="C297" s="228" t="s">
        <v>19</v>
      </c>
      <c r="D297" s="124">
        <v>0.35</v>
      </c>
      <c r="E297" s="29"/>
      <c r="F297" s="124">
        <v>0.35</v>
      </c>
      <c r="G297" s="30" t="s">
        <v>215</v>
      </c>
      <c r="H297" s="30" t="s">
        <v>200</v>
      </c>
      <c r="I297" s="225">
        <v>2023</v>
      </c>
    </row>
    <row r="298" spans="1:9" s="24" customFormat="1" ht="19.5" customHeight="1">
      <c r="A298" s="228" t="s">
        <v>137</v>
      </c>
      <c r="B298" s="238" t="s">
        <v>4754</v>
      </c>
      <c r="C298" s="228" t="s">
        <v>19</v>
      </c>
      <c r="D298" s="124">
        <v>2.74</v>
      </c>
      <c r="E298" s="29"/>
      <c r="F298" s="124">
        <v>2.74</v>
      </c>
      <c r="G298" s="30" t="s">
        <v>214</v>
      </c>
      <c r="H298" s="30" t="s">
        <v>200</v>
      </c>
      <c r="I298" s="225">
        <v>2021</v>
      </c>
    </row>
    <row r="299" spans="1:9" s="24" customFormat="1" ht="19.5" customHeight="1">
      <c r="A299" s="228" t="s">
        <v>138</v>
      </c>
      <c r="B299" s="238" t="s">
        <v>4747</v>
      </c>
      <c r="C299" s="228" t="s">
        <v>19</v>
      </c>
      <c r="D299" s="124">
        <v>0.09</v>
      </c>
      <c r="E299" s="29"/>
      <c r="F299" s="124">
        <v>0.09</v>
      </c>
      <c r="G299" s="30" t="s">
        <v>214</v>
      </c>
      <c r="H299" s="30" t="s">
        <v>200</v>
      </c>
      <c r="I299" s="225">
        <v>2021</v>
      </c>
    </row>
    <row r="300" spans="1:9" s="152" customFormat="1" ht="19.5" customHeight="1">
      <c r="A300" s="151">
        <v>3</v>
      </c>
      <c r="B300" s="259" t="s">
        <v>201</v>
      </c>
      <c r="C300" s="225" t="s">
        <v>19</v>
      </c>
      <c r="D300" s="50">
        <f>SUM(D301:D348)-D324-D325</f>
        <v>360.83500000000015</v>
      </c>
      <c r="E300" s="50">
        <f>SUM(E301:E348)-E324-E325</f>
        <v>0</v>
      </c>
      <c r="F300" s="50">
        <f>SUM(F301:F348)-F324-F325</f>
        <v>360.83500000000015</v>
      </c>
      <c r="G300" s="76"/>
      <c r="H300" s="228" t="s">
        <v>201</v>
      </c>
      <c r="I300" s="225"/>
    </row>
    <row r="301" spans="1:9" s="24" customFormat="1" ht="19.5" customHeight="1">
      <c r="A301" s="228" t="s">
        <v>47</v>
      </c>
      <c r="B301" s="255" t="s">
        <v>1745</v>
      </c>
      <c r="C301" s="225" t="s">
        <v>19</v>
      </c>
      <c r="D301" s="36">
        <v>0.05</v>
      </c>
      <c r="E301" s="188"/>
      <c r="F301" s="36">
        <v>0.05</v>
      </c>
      <c r="G301" s="28" t="s">
        <v>496</v>
      </c>
      <c r="H301" s="228" t="s">
        <v>201</v>
      </c>
      <c r="I301" s="225">
        <v>2021</v>
      </c>
    </row>
    <row r="302" spans="1:9" s="24" customFormat="1" ht="19.5" customHeight="1">
      <c r="A302" s="228" t="s">
        <v>48</v>
      </c>
      <c r="B302" s="238" t="s">
        <v>1746</v>
      </c>
      <c r="C302" s="228" t="s">
        <v>19</v>
      </c>
      <c r="D302" s="36">
        <v>2.27</v>
      </c>
      <c r="E302" s="26"/>
      <c r="F302" s="36">
        <v>2.27</v>
      </c>
      <c r="G302" s="228" t="s">
        <v>496</v>
      </c>
      <c r="H302" s="228" t="s">
        <v>201</v>
      </c>
      <c r="I302" s="225">
        <v>2021</v>
      </c>
    </row>
    <row r="303" spans="1:9" s="24" customFormat="1" ht="19.5" customHeight="1">
      <c r="A303" s="228" t="s">
        <v>1405</v>
      </c>
      <c r="B303" s="238" t="s">
        <v>1747</v>
      </c>
      <c r="C303" s="228" t="s">
        <v>19</v>
      </c>
      <c r="D303" s="36">
        <v>0.47</v>
      </c>
      <c r="E303" s="26"/>
      <c r="F303" s="36">
        <v>0.47</v>
      </c>
      <c r="G303" s="228" t="s">
        <v>496</v>
      </c>
      <c r="H303" s="228" t="s">
        <v>201</v>
      </c>
      <c r="I303" s="225">
        <v>2021</v>
      </c>
    </row>
    <row r="304" spans="1:9" s="24" customFormat="1" ht="19.5" customHeight="1">
      <c r="A304" s="228" t="s">
        <v>1710</v>
      </c>
      <c r="B304" s="238" t="s">
        <v>1748</v>
      </c>
      <c r="C304" s="228" t="s">
        <v>19</v>
      </c>
      <c r="D304" s="36">
        <v>0.37</v>
      </c>
      <c r="E304" s="26"/>
      <c r="F304" s="36">
        <v>0.37</v>
      </c>
      <c r="G304" s="228" t="s">
        <v>496</v>
      </c>
      <c r="H304" s="228" t="s">
        <v>201</v>
      </c>
      <c r="I304" s="225">
        <v>2021</v>
      </c>
    </row>
    <row r="305" spans="1:9" s="24" customFormat="1" ht="19.5" customHeight="1">
      <c r="A305" s="228" t="s">
        <v>1711</v>
      </c>
      <c r="B305" s="238" t="s">
        <v>1749</v>
      </c>
      <c r="C305" s="228" t="s">
        <v>19</v>
      </c>
      <c r="D305" s="36">
        <v>0.37</v>
      </c>
      <c r="E305" s="26"/>
      <c r="F305" s="36">
        <v>0.37</v>
      </c>
      <c r="G305" s="228" t="s">
        <v>496</v>
      </c>
      <c r="H305" s="228" t="s">
        <v>201</v>
      </c>
      <c r="I305" s="225">
        <v>2021</v>
      </c>
    </row>
    <row r="306" spans="1:9" s="24" customFormat="1" ht="19.5" customHeight="1">
      <c r="A306" s="228" t="s">
        <v>1712</v>
      </c>
      <c r="B306" s="238" t="s">
        <v>2734</v>
      </c>
      <c r="C306" s="228" t="s">
        <v>19</v>
      </c>
      <c r="D306" s="36">
        <v>2.16</v>
      </c>
      <c r="E306" s="26"/>
      <c r="F306" s="36">
        <v>2.16</v>
      </c>
      <c r="G306" s="228" t="s">
        <v>496</v>
      </c>
      <c r="H306" s="228" t="s">
        <v>201</v>
      </c>
      <c r="I306" s="225">
        <v>2021</v>
      </c>
    </row>
    <row r="307" spans="1:9" s="24" customFormat="1" ht="19.5" customHeight="1">
      <c r="A307" s="228" t="s">
        <v>1713</v>
      </c>
      <c r="B307" s="238" t="s">
        <v>1750</v>
      </c>
      <c r="C307" s="228" t="s">
        <v>19</v>
      </c>
      <c r="D307" s="36">
        <v>1.7</v>
      </c>
      <c r="E307" s="26"/>
      <c r="F307" s="36">
        <v>1.7</v>
      </c>
      <c r="G307" s="228" t="s">
        <v>509</v>
      </c>
      <c r="H307" s="228" t="s">
        <v>201</v>
      </c>
      <c r="I307" s="225">
        <v>2021</v>
      </c>
    </row>
    <row r="308" spans="1:9" s="24" customFormat="1" ht="19.5" customHeight="1">
      <c r="A308" s="228" t="s">
        <v>1714</v>
      </c>
      <c r="B308" s="238" t="s">
        <v>1751</v>
      </c>
      <c r="C308" s="228" t="s">
        <v>19</v>
      </c>
      <c r="D308" s="36">
        <v>37.6</v>
      </c>
      <c r="E308" s="26"/>
      <c r="F308" s="36">
        <v>37.6</v>
      </c>
      <c r="G308" s="228" t="s">
        <v>497</v>
      </c>
      <c r="H308" s="228" t="s">
        <v>201</v>
      </c>
      <c r="I308" s="225">
        <v>2021</v>
      </c>
    </row>
    <row r="309" spans="1:9" s="24" customFormat="1" ht="19.5" customHeight="1">
      <c r="A309" s="228" t="s">
        <v>1715</v>
      </c>
      <c r="B309" s="238" t="s">
        <v>1752</v>
      </c>
      <c r="C309" s="228" t="s">
        <v>19</v>
      </c>
      <c r="D309" s="36">
        <v>4.5</v>
      </c>
      <c r="E309" s="26"/>
      <c r="F309" s="36">
        <v>4.5</v>
      </c>
      <c r="G309" s="228" t="s">
        <v>497</v>
      </c>
      <c r="H309" s="228" t="s">
        <v>201</v>
      </c>
      <c r="I309" s="225">
        <v>2022</v>
      </c>
    </row>
    <row r="310" spans="1:9" s="24" customFormat="1" ht="19.5" customHeight="1">
      <c r="A310" s="228" t="s">
        <v>1716</v>
      </c>
      <c r="B310" s="238" t="s">
        <v>1752</v>
      </c>
      <c r="C310" s="228" t="s">
        <v>19</v>
      </c>
      <c r="D310" s="36">
        <v>0.88</v>
      </c>
      <c r="E310" s="26"/>
      <c r="F310" s="36">
        <v>0.88</v>
      </c>
      <c r="G310" s="228" t="s">
        <v>497</v>
      </c>
      <c r="H310" s="228" t="s">
        <v>201</v>
      </c>
      <c r="I310" s="225">
        <v>2022</v>
      </c>
    </row>
    <row r="311" spans="1:9" s="24" customFormat="1" ht="19.5" customHeight="1">
      <c r="A311" s="228" t="s">
        <v>1717</v>
      </c>
      <c r="B311" s="238" t="s">
        <v>1753</v>
      </c>
      <c r="C311" s="228" t="s">
        <v>19</v>
      </c>
      <c r="D311" s="36">
        <v>1.22</v>
      </c>
      <c r="E311" s="26"/>
      <c r="F311" s="36">
        <v>1.22</v>
      </c>
      <c r="G311" s="228" t="s">
        <v>497</v>
      </c>
      <c r="H311" s="228" t="s">
        <v>201</v>
      </c>
      <c r="I311" s="225">
        <v>2022</v>
      </c>
    </row>
    <row r="312" spans="1:9" s="24" customFormat="1" ht="19.5" customHeight="1">
      <c r="A312" s="228" t="s">
        <v>1718</v>
      </c>
      <c r="B312" s="238" t="s">
        <v>1754</v>
      </c>
      <c r="C312" s="228" t="s">
        <v>19</v>
      </c>
      <c r="D312" s="36">
        <v>4</v>
      </c>
      <c r="E312" s="26"/>
      <c r="F312" s="36">
        <v>4</v>
      </c>
      <c r="G312" s="228" t="s">
        <v>497</v>
      </c>
      <c r="H312" s="228" t="s">
        <v>201</v>
      </c>
      <c r="I312" s="225">
        <v>2023</v>
      </c>
    </row>
    <row r="313" spans="1:9" s="24" customFormat="1" ht="19.5" customHeight="1">
      <c r="A313" s="228" t="s">
        <v>1719</v>
      </c>
      <c r="B313" s="238" t="s">
        <v>1755</v>
      </c>
      <c r="C313" s="228" t="s">
        <v>19</v>
      </c>
      <c r="D313" s="36">
        <v>13.195</v>
      </c>
      <c r="E313" s="26"/>
      <c r="F313" s="36">
        <v>13.195</v>
      </c>
      <c r="G313" s="228" t="s">
        <v>497</v>
      </c>
      <c r="H313" s="228" t="s">
        <v>201</v>
      </c>
      <c r="I313" s="225">
        <v>2023</v>
      </c>
    </row>
    <row r="314" spans="1:9" s="24" customFormat="1" ht="19.5" customHeight="1">
      <c r="A314" s="228" t="s">
        <v>1720</v>
      </c>
      <c r="B314" s="238" t="s">
        <v>1756</v>
      </c>
      <c r="C314" s="228" t="s">
        <v>19</v>
      </c>
      <c r="D314" s="36">
        <v>0.71</v>
      </c>
      <c r="E314" s="26"/>
      <c r="F314" s="36">
        <v>0.71</v>
      </c>
      <c r="G314" s="228" t="s">
        <v>498</v>
      </c>
      <c r="H314" s="228" t="s">
        <v>201</v>
      </c>
      <c r="I314" s="225">
        <v>2022</v>
      </c>
    </row>
    <row r="315" spans="1:9" s="24" customFormat="1" ht="19.5" customHeight="1">
      <c r="A315" s="228" t="s">
        <v>1721</v>
      </c>
      <c r="B315" s="238" t="s">
        <v>1757</v>
      </c>
      <c r="C315" s="228" t="s">
        <v>19</v>
      </c>
      <c r="D315" s="36">
        <v>0.42</v>
      </c>
      <c r="E315" s="26"/>
      <c r="F315" s="36">
        <v>0.42</v>
      </c>
      <c r="G315" s="228" t="s">
        <v>499</v>
      </c>
      <c r="H315" s="228" t="s">
        <v>201</v>
      </c>
      <c r="I315" s="225">
        <v>2023</v>
      </c>
    </row>
    <row r="316" spans="1:9" s="24" customFormat="1" ht="19.5" customHeight="1">
      <c r="A316" s="228" t="s">
        <v>1722</v>
      </c>
      <c r="B316" s="238" t="s">
        <v>1758</v>
      </c>
      <c r="C316" s="228" t="s">
        <v>19</v>
      </c>
      <c r="D316" s="36">
        <v>10</v>
      </c>
      <c r="E316" s="26"/>
      <c r="F316" s="36">
        <v>10</v>
      </c>
      <c r="G316" s="228" t="s">
        <v>500</v>
      </c>
      <c r="H316" s="228" t="s">
        <v>201</v>
      </c>
      <c r="I316" s="225">
        <v>2023</v>
      </c>
    </row>
    <row r="317" spans="1:9" s="24" customFormat="1" ht="19.5" customHeight="1">
      <c r="A317" s="228" t="s">
        <v>2047</v>
      </c>
      <c r="B317" s="238" t="s">
        <v>1759</v>
      </c>
      <c r="C317" s="228" t="s">
        <v>19</v>
      </c>
      <c r="D317" s="36">
        <v>14.79</v>
      </c>
      <c r="E317" s="26"/>
      <c r="F317" s="36">
        <v>14.79</v>
      </c>
      <c r="G317" s="228" t="s">
        <v>500</v>
      </c>
      <c r="H317" s="228" t="s">
        <v>201</v>
      </c>
      <c r="I317" s="225">
        <v>2023</v>
      </c>
    </row>
    <row r="318" spans="1:9" s="24" customFormat="1" ht="19.5" customHeight="1">
      <c r="A318" s="228" t="s">
        <v>2048</v>
      </c>
      <c r="B318" s="238" t="s">
        <v>1760</v>
      </c>
      <c r="C318" s="228" t="s">
        <v>19</v>
      </c>
      <c r="D318" s="36">
        <v>1.3</v>
      </c>
      <c r="E318" s="26"/>
      <c r="F318" s="36">
        <v>1.3</v>
      </c>
      <c r="G318" s="228" t="s">
        <v>209</v>
      </c>
      <c r="H318" s="228" t="s">
        <v>201</v>
      </c>
      <c r="I318" s="225">
        <v>2023</v>
      </c>
    </row>
    <row r="319" spans="1:9" s="24" customFormat="1" ht="19.5" customHeight="1">
      <c r="A319" s="228" t="s">
        <v>2049</v>
      </c>
      <c r="B319" s="238" t="s">
        <v>1761</v>
      </c>
      <c r="C319" s="228" t="s">
        <v>19</v>
      </c>
      <c r="D319" s="36">
        <v>0.25</v>
      </c>
      <c r="E319" s="26"/>
      <c r="F319" s="36">
        <v>0.25</v>
      </c>
      <c r="G319" s="228" t="s">
        <v>209</v>
      </c>
      <c r="H319" s="228" t="s">
        <v>201</v>
      </c>
      <c r="I319" s="225">
        <v>2021</v>
      </c>
    </row>
    <row r="320" spans="1:9" s="24" customFormat="1" ht="19.5" customHeight="1">
      <c r="A320" s="228" t="s">
        <v>2050</v>
      </c>
      <c r="B320" s="238" t="s">
        <v>1762</v>
      </c>
      <c r="C320" s="228" t="s">
        <v>19</v>
      </c>
      <c r="D320" s="36">
        <v>2.14</v>
      </c>
      <c r="E320" s="26"/>
      <c r="F320" s="36">
        <v>2.14</v>
      </c>
      <c r="G320" s="228" t="s">
        <v>501</v>
      </c>
      <c r="H320" s="228" t="s">
        <v>201</v>
      </c>
      <c r="I320" s="225">
        <v>2022</v>
      </c>
    </row>
    <row r="321" spans="1:9" s="24" customFormat="1" ht="19.5" customHeight="1">
      <c r="A321" s="228" t="s">
        <v>2051</v>
      </c>
      <c r="B321" s="238" t="s">
        <v>1763</v>
      </c>
      <c r="C321" s="228" t="s">
        <v>19</v>
      </c>
      <c r="D321" s="36">
        <v>6.17</v>
      </c>
      <c r="E321" s="26"/>
      <c r="F321" s="36">
        <v>6.17</v>
      </c>
      <c r="G321" s="228" t="s">
        <v>502</v>
      </c>
      <c r="H321" s="228" t="s">
        <v>201</v>
      </c>
      <c r="I321" s="225">
        <v>2022</v>
      </c>
    </row>
    <row r="322" spans="1:9" s="24" customFormat="1" ht="19.5" customHeight="1">
      <c r="A322" s="228" t="s">
        <v>2052</v>
      </c>
      <c r="B322" s="238" t="s">
        <v>1765</v>
      </c>
      <c r="C322" s="228" t="s">
        <v>19</v>
      </c>
      <c r="D322" s="36">
        <v>13.4</v>
      </c>
      <c r="E322" s="26"/>
      <c r="F322" s="36">
        <v>13.4</v>
      </c>
      <c r="G322" s="228" t="s">
        <v>502</v>
      </c>
      <c r="H322" s="228" t="s">
        <v>201</v>
      </c>
      <c r="I322" s="225">
        <v>2021</v>
      </c>
    </row>
    <row r="323" spans="1:9" s="24" customFormat="1" ht="19.5" customHeight="1">
      <c r="A323" s="228" t="s">
        <v>2053</v>
      </c>
      <c r="B323" s="238" t="s">
        <v>1767</v>
      </c>
      <c r="C323" s="228" t="s">
        <v>19</v>
      </c>
      <c r="D323" s="36">
        <v>30.8</v>
      </c>
      <c r="E323" s="26"/>
      <c r="F323" s="36">
        <v>30.8</v>
      </c>
      <c r="G323" s="228" t="s">
        <v>502</v>
      </c>
      <c r="H323" s="228" t="s">
        <v>201</v>
      </c>
      <c r="I323" s="225">
        <v>2022</v>
      </c>
    </row>
    <row r="324" spans="1:9" s="24" customFormat="1" ht="19.5" customHeight="1">
      <c r="A324" s="228" t="s">
        <v>2645</v>
      </c>
      <c r="B324" s="238" t="s">
        <v>1769</v>
      </c>
      <c r="C324" s="228" t="s">
        <v>19</v>
      </c>
      <c r="D324" s="36">
        <v>46.07</v>
      </c>
      <c r="E324" s="26"/>
      <c r="F324" s="36">
        <v>46.07</v>
      </c>
      <c r="G324" s="228" t="s">
        <v>502</v>
      </c>
      <c r="H324" s="228" t="s">
        <v>201</v>
      </c>
      <c r="I324" s="225">
        <v>2021</v>
      </c>
    </row>
    <row r="325" spans="1:9" s="24" customFormat="1" ht="19.5" customHeight="1">
      <c r="A325" s="228" t="s">
        <v>2646</v>
      </c>
      <c r="B325" s="238" t="s">
        <v>1771</v>
      </c>
      <c r="C325" s="228" t="s">
        <v>19</v>
      </c>
      <c r="D325" s="36">
        <v>51.06</v>
      </c>
      <c r="E325" s="26"/>
      <c r="F325" s="36">
        <v>51.06</v>
      </c>
      <c r="G325" s="228" t="s">
        <v>503</v>
      </c>
      <c r="H325" s="228" t="s">
        <v>201</v>
      </c>
      <c r="I325" s="225">
        <v>2021</v>
      </c>
    </row>
    <row r="326" spans="1:9" s="24" customFormat="1" ht="19.5" customHeight="1">
      <c r="A326" s="228" t="s">
        <v>2647</v>
      </c>
      <c r="B326" s="238" t="s">
        <v>1773</v>
      </c>
      <c r="C326" s="228" t="s">
        <v>19</v>
      </c>
      <c r="D326" s="36">
        <v>1.18</v>
      </c>
      <c r="E326" s="26"/>
      <c r="F326" s="36">
        <v>1.18</v>
      </c>
      <c r="G326" s="228" t="s">
        <v>503</v>
      </c>
      <c r="H326" s="228" t="s">
        <v>201</v>
      </c>
      <c r="I326" s="225">
        <v>2021</v>
      </c>
    </row>
    <row r="327" spans="1:9" s="24" customFormat="1" ht="19.5" customHeight="1">
      <c r="A327" s="228" t="s">
        <v>2648</v>
      </c>
      <c r="B327" s="238" t="s">
        <v>5309</v>
      </c>
      <c r="C327" s="228" t="s">
        <v>19</v>
      </c>
      <c r="D327" s="36">
        <v>0.05</v>
      </c>
      <c r="E327" s="26"/>
      <c r="F327" s="36">
        <v>0.05</v>
      </c>
      <c r="G327" s="228" t="s">
        <v>504</v>
      </c>
      <c r="H327" s="228" t="s">
        <v>201</v>
      </c>
      <c r="I327" s="225">
        <v>2021</v>
      </c>
    </row>
    <row r="328" spans="1:9" s="24" customFormat="1" ht="19.5" customHeight="1">
      <c r="A328" s="228" t="s">
        <v>2649</v>
      </c>
      <c r="B328" s="238" t="s">
        <v>1775</v>
      </c>
      <c r="C328" s="228" t="s">
        <v>19</v>
      </c>
      <c r="D328" s="36">
        <v>1.5</v>
      </c>
      <c r="E328" s="26"/>
      <c r="F328" s="36">
        <v>1.5</v>
      </c>
      <c r="G328" s="228" t="s">
        <v>504</v>
      </c>
      <c r="H328" s="228" t="s">
        <v>201</v>
      </c>
      <c r="I328" s="225">
        <v>2021</v>
      </c>
    </row>
    <row r="329" spans="1:9" s="24" customFormat="1" ht="19.5" customHeight="1">
      <c r="A329" s="228" t="s">
        <v>2650</v>
      </c>
      <c r="B329" s="238" t="s">
        <v>1777</v>
      </c>
      <c r="C329" s="228" t="s">
        <v>19</v>
      </c>
      <c r="D329" s="36">
        <v>0.6000000000000001</v>
      </c>
      <c r="E329" s="26"/>
      <c r="F329" s="36">
        <v>0.6000000000000001</v>
      </c>
      <c r="G329" s="228" t="s">
        <v>504</v>
      </c>
      <c r="H329" s="228" t="s">
        <v>201</v>
      </c>
      <c r="I329" s="225">
        <v>2023</v>
      </c>
    </row>
    <row r="330" spans="1:9" s="24" customFormat="1" ht="19.5" customHeight="1">
      <c r="A330" s="228" t="s">
        <v>2651</v>
      </c>
      <c r="B330" s="238" t="s">
        <v>1778</v>
      </c>
      <c r="C330" s="228" t="s">
        <v>19</v>
      </c>
      <c r="D330" s="36">
        <v>7</v>
      </c>
      <c r="E330" s="26"/>
      <c r="F330" s="36">
        <v>7</v>
      </c>
      <c r="G330" s="228" t="s">
        <v>513</v>
      </c>
      <c r="H330" s="228" t="s">
        <v>201</v>
      </c>
      <c r="I330" s="225">
        <v>2023</v>
      </c>
    </row>
    <row r="331" spans="1:9" s="24" customFormat="1" ht="19.5" customHeight="1">
      <c r="A331" s="228" t="s">
        <v>2652</v>
      </c>
      <c r="B331" s="238" t="s">
        <v>1779</v>
      </c>
      <c r="C331" s="228" t="s">
        <v>19</v>
      </c>
      <c r="D331" s="36">
        <v>11.11</v>
      </c>
      <c r="E331" s="26"/>
      <c r="F331" s="36">
        <v>11.11</v>
      </c>
      <c r="G331" s="228" t="s">
        <v>515</v>
      </c>
      <c r="H331" s="228" t="s">
        <v>201</v>
      </c>
      <c r="I331" s="225">
        <v>2022</v>
      </c>
    </row>
    <row r="332" spans="1:9" s="24" customFormat="1" ht="19.5" customHeight="1">
      <c r="A332" s="228" t="s">
        <v>2653</v>
      </c>
      <c r="B332" s="238" t="s">
        <v>514</v>
      </c>
      <c r="C332" s="228" t="s">
        <v>19</v>
      </c>
      <c r="D332" s="36">
        <v>36.120000000000005</v>
      </c>
      <c r="E332" s="26"/>
      <c r="F332" s="36">
        <v>36.120000000000005</v>
      </c>
      <c r="G332" s="228" t="s">
        <v>513</v>
      </c>
      <c r="H332" s="228" t="s">
        <v>201</v>
      </c>
      <c r="I332" s="225">
        <v>2022</v>
      </c>
    </row>
    <row r="333" spans="1:9" s="24" customFormat="1" ht="19.5" customHeight="1">
      <c r="A333" s="228" t="s">
        <v>2654</v>
      </c>
      <c r="B333" s="238" t="s">
        <v>1780</v>
      </c>
      <c r="C333" s="25" t="s">
        <v>19</v>
      </c>
      <c r="D333" s="36">
        <v>1</v>
      </c>
      <c r="E333" s="26"/>
      <c r="F333" s="36">
        <v>1</v>
      </c>
      <c r="G333" s="228" t="s">
        <v>513</v>
      </c>
      <c r="H333" s="228" t="s">
        <v>201</v>
      </c>
      <c r="I333" s="225">
        <v>2023</v>
      </c>
    </row>
    <row r="334" spans="1:9" s="24" customFormat="1" ht="19.5" customHeight="1">
      <c r="A334" s="228" t="s">
        <v>2655</v>
      </c>
      <c r="B334" s="238" t="s">
        <v>1781</v>
      </c>
      <c r="C334" s="25" t="s">
        <v>19</v>
      </c>
      <c r="D334" s="36">
        <v>0.18</v>
      </c>
      <c r="E334" s="26"/>
      <c r="F334" s="36">
        <v>0.18</v>
      </c>
      <c r="G334" s="228" t="s">
        <v>513</v>
      </c>
      <c r="H334" s="228" t="s">
        <v>201</v>
      </c>
      <c r="I334" s="225">
        <v>2022</v>
      </c>
    </row>
    <row r="335" spans="1:9" s="24" customFormat="1" ht="19.5" customHeight="1">
      <c r="A335" s="228" t="s">
        <v>2656</v>
      </c>
      <c r="B335" s="238" t="s">
        <v>1782</v>
      </c>
      <c r="C335" s="228" t="s">
        <v>19</v>
      </c>
      <c r="D335" s="36">
        <v>0.22999999999999998</v>
      </c>
      <c r="E335" s="26"/>
      <c r="F335" s="36">
        <v>0.22999999999999998</v>
      </c>
      <c r="G335" s="228" t="s">
        <v>500</v>
      </c>
      <c r="H335" s="228" t="s">
        <v>201</v>
      </c>
      <c r="I335" s="225">
        <v>2022</v>
      </c>
    </row>
    <row r="336" spans="1:9" s="24" customFormat="1" ht="19.5" customHeight="1">
      <c r="A336" s="228" t="s">
        <v>2657</v>
      </c>
      <c r="B336" s="238" t="s">
        <v>1783</v>
      </c>
      <c r="C336" s="228" t="s">
        <v>19</v>
      </c>
      <c r="D336" s="36">
        <v>110.91</v>
      </c>
      <c r="E336" s="26"/>
      <c r="F336" s="36">
        <v>110.91</v>
      </c>
      <c r="G336" s="228" t="s">
        <v>513</v>
      </c>
      <c r="H336" s="228" t="s">
        <v>201</v>
      </c>
      <c r="I336" s="225">
        <v>2022</v>
      </c>
    </row>
    <row r="337" spans="1:9" s="24" customFormat="1" ht="19.5" customHeight="1">
      <c r="A337" s="228" t="s">
        <v>2658</v>
      </c>
      <c r="B337" s="258" t="s">
        <v>1784</v>
      </c>
      <c r="C337" s="228" t="s">
        <v>19</v>
      </c>
      <c r="D337" s="36">
        <v>1.07</v>
      </c>
      <c r="E337" s="26"/>
      <c r="F337" s="36">
        <v>1.07</v>
      </c>
      <c r="G337" s="28" t="s">
        <v>513</v>
      </c>
      <c r="H337" s="228" t="s">
        <v>201</v>
      </c>
      <c r="I337" s="225">
        <v>2022</v>
      </c>
    </row>
    <row r="338" spans="1:9" s="24" customFormat="1" ht="19.5" customHeight="1">
      <c r="A338" s="228" t="s">
        <v>2659</v>
      </c>
      <c r="B338" s="258" t="s">
        <v>1785</v>
      </c>
      <c r="C338" s="228" t="s">
        <v>19</v>
      </c>
      <c r="D338" s="36">
        <v>6.3</v>
      </c>
      <c r="E338" s="26"/>
      <c r="F338" s="36">
        <v>6.3</v>
      </c>
      <c r="G338" s="28" t="s">
        <v>505</v>
      </c>
      <c r="H338" s="228" t="s">
        <v>201</v>
      </c>
      <c r="I338" s="225">
        <v>2023</v>
      </c>
    </row>
    <row r="339" spans="1:9" s="24" customFormat="1" ht="19.5" customHeight="1">
      <c r="A339" s="228" t="s">
        <v>2660</v>
      </c>
      <c r="B339" s="257" t="s">
        <v>1786</v>
      </c>
      <c r="C339" s="25" t="s">
        <v>19</v>
      </c>
      <c r="D339" s="36">
        <v>19.54</v>
      </c>
      <c r="E339" s="188"/>
      <c r="F339" s="36">
        <v>19.54</v>
      </c>
      <c r="G339" s="28" t="s">
        <v>505</v>
      </c>
      <c r="H339" s="228" t="s">
        <v>201</v>
      </c>
      <c r="I339" s="225">
        <v>2023</v>
      </c>
    </row>
    <row r="340" spans="1:9" s="24" customFormat="1" ht="19.5" customHeight="1">
      <c r="A340" s="228" t="s">
        <v>2661</v>
      </c>
      <c r="B340" s="258" t="s">
        <v>1787</v>
      </c>
      <c r="C340" s="25" t="s">
        <v>19</v>
      </c>
      <c r="D340" s="36">
        <v>1</v>
      </c>
      <c r="E340" s="27"/>
      <c r="F340" s="36">
        <v>1</v>
      </c>
      <c r="G340" s="28" t="s">
        <v>505</v>
      </c>
      <c r="H340" s="228" t="s">
        <v>201</v>
      </c>
      <c r="I340" s="225">
        <v>2023</v>
      </c>
    </row>
    <row r="341" spans="1:9" s="24" customFormat="1" ht="19.5" customHeight="1">
      <c r="A341" s="228" t="s">
        <v>3390</v>
      </c>
      <c r="B341" s="258" t="s">
        <v>1788</v>
      </c>
      <c r="C341" s="25" t="s">
        <v>19</v>
      </c>
      <c r="D341" s="36">
        <v>2</v>
      </c>
      <c r="E341" s="27"/>
      <c r="F341" s="36">
        <v>2</v>
      </c>
      <c r="G341" s="28" t="s">
        <v>506</v>
      </c>
      <c r="H341" s="228" t="s">
        <v>201</v>
      </c>
      <c r="I341" s="225">
        <v>2023</v>
      </c>
    </row>
    <row r="342" spans="1:9" s="24" customFormat="1" ht="19.5" customHeight="1">
      <c r="A342" s="228" t="s">
        <v>3391</v>
      </c>
      <c r="B342" s="258" t="s">
        <v>3370</v>
      </c>
      <c r="C342" s="228" t="s">
        <v>19</v>
      </c>
      <c r="D342" s="36">
        <v>0.6</v>
      </c>
      <c r="E342" s="26"/>
      <c r="F342" s="36">
        <v>0.6</v>
      </c>
      <c r="G342" s="228" t="s">
        <v>506</v>
      </c>
      <c r="H342" s="228" t="s">
        <v>201</v>
      </c>
      <c r="I342" s="225">
        <v>2023</v>
      </c>
    </row>
    <row r="343" spans="1:9" s="24" customFormat="1" ht="19.5" customHeight="1">
      <c r="A343" s="228" t="s">
        <v>3392</v>
      </c>
      <c r="B343" s="258" t="s">
        <v>1789</v>
      </c>
      <c r="C343" s="228" t="s">
        <v>19</v>
      </c>
      <c r="D343" s="36">
        <v>1</v>
      </c>
      <c r="E343" s="26"/>
      <c r="F343" s="36">
        <v>1</v>
      </c>
      <c r="G343" s="228" t="s">
        <v>506</v>
      </c>
      <c r="H343" s="228" t="s">
        <v>201</v>
      </c>
      <c r="I343" s="225">
        <v>2023</v>
      </c>
    </row>
    <row r="344" spans="1:9" s="24" customFormat="1" ht="19.5" customHeight="1">
      <c r="A344" s="228" t="s">
        <v>3393</v>
      </c>
      <c r="B344" s="258" t="s">
        <v>1790</v>
      </c>
      <c r="C344" s="228" t="s">
        <v>19</v>
      </c>
      <c r="D344" s="36">
        <v>0.16</v>
      </c>
      <c r="E344" s="26"/>
      <c r="F344" s="36">
        <v>0.16</v>
      </c>
      <c r="G344" s="228" t="s">
        <v>506</v>
      </c>
      <c r="H344" s="228" t="s">
        <v>201</v>
      </c>
      <c r="I344" s="225">
        <v>2021</v>
      </c>
    </row>
    <row r="345" spans="1:9" s="24" customFormat="1" ht="19.5" customHeight="1">
      <c r="A345" s="228" t="s">
        <v>3394</v>
      </c>
      <c r="B345" s="258" t="s">
        <v>1791</v>
      </c>
      <c r="C345" s="228" t="s">
        <v>19</v>
      </c>
      <c r="D345" s="36">
        <v>1.8399999999999999</v>
      </c>
      <c r="E345" s="26"/>
      <c r="F345" s="36">
        <v>1.8399999999999999</v>
      </c>
      <c r="G345" s="228" t="s">
        <v>506</v>
      </c>
      <c r="H345" s="228" t="s">
        <v>201</v>
      </c>
      <c r="I345" s="225">
        <v>2021</v>
      </c>
    </row>
    <row r="346" spans="1:9" s="24" customFormat="1" ht="19.5" customHeight="1">
      <c r="A346" s="228" t="s">
        <v>3395</v>
      </c>
      <c r="B346" s="258" t="s">
        <v>1792</v>
      </c>
      <c r="C346" s="228" t="s">
        <v>19</v>
      </c>
      <c r="D346" s="36">
        <v>1</v>
      </c>
      <c r="E346" s="26"/>
      <c r="F346" s="36">
        <v>1</v>
      </c>
      <c r="G346" s="228" t="s">
        <v>507</v>
      </c>
      <c r="H346" s="228" t="s">
        <v>201</v>
      </c>
      <c r="I346" s="225">
        <v>2022</v>
      </c>
    </row>
    <row r="347" spans="1:9" s="24" customFormat="1" ht="19.5" customHeight="1">
      <c r="A347" s="228" t="s">
        <v>3396</v>
      </c>
      <c r="B347" s="258" t="s">
        <v>1793</v>
      </c>
      <c r="C347" s="228" t="s">
        <v>19</v>
      </c>
      <c r="D347" s="36">
        <v>2.3200000000000003</v>
      </c>
      <c r="E347" s="26"/>
      <c r="F347" s="36">
        <v>2.3200000000000003</v>
      </c>
      <c r="G347" s="228" t="s">
        <v>507</v>
      </c>
      <c r="H347" s="228" t="s">
        <v>201</v>
      </c>
      <c r="I347" s="225">
        <v>2021</v>
      </c>
    </row>
    <row r="348" spans="1:9" s="24" customFormat="1" ht="19.5" customHeight="1">
      <c r="A348" s="228" t="s">
        <v>5310</v>
      </c>
      <c r="B348" s="258" t="s">
        <v>1794</v>
      </c>
      <c r="C348" s="228" t="s">
        <v>19</v>
      </c>
      <c r="D348" s="36">
        <v>5.36</v>
      </c>
      <c r="E348" s="26"/>
      <c r="F348" s="36">
        <v>5.36</v>
      </c>
      <c r="G348" s="228" t="s">
        <v>5311</v>
      </c>
      <c r="H348" s="228" t="s">
        <v>201</v>
      </c>
      <c r="I348" s="225">
        <v>2022</v>
      </c>
    </row>
    <row r="349" spans="1:9" s="34" customFormat="1" ht="19.5" customHeight="1">
      <c r="A349" s="156">
        <v>4</v>
      </c>
      <c r="B349" s="260" t="s">
        <v>202</v>
      </c>
      <c r="C349" s="25" t="s">
        <v>19</v>
      </c>
      <c r="D349" s="50">
        <f>SUM(D350:D376)</f>
        <v>191.09</v>
      </c>
      <c r="E349" s="50">
        <f>SUM(E350:E376)</f>
        <v>0</v>
      </c>
      <c r="F349" s="50">
        <f>SUM(F350:F376)</f>
        <v>191.09</v>
      </c>
      <c r="G349" s="153"/>
      <c r="H349" s="4" t="s">
        <v>202</v>
      </c>
      <c r="I349" s="225"/>
    </row>
    <row r="350" spans="1:9" ht="19.5" customHeight="1">
      <c r="A350" s="160" t="s">
        <v>71</v>
      </c>
      <c r="B350" s="254" t="s">
        <v>626</v>
      </c>
      <c r="C350" s="25" t="s">
        <v>19</v>
      </c>
      <c r="D350" s="7">
        <v>0.2</v>
      </c>
      <c r="E350" s="129"/>
      <c r="F350" s="7">
        <v>0.2</v>
      </c>
      <c r="G350" s="4" t="s">
        <v>627</v>
      </c>
      <c r="H350" s="4" t="s">
        <v>202</v>
      </c>
      <c r="I350" s="225">
        <v>2023</v>
      </c>
    </row>
    <row r="351" spans="1:9" s="46" customFormat="1" ht="19.5" customHeight="1">
      <c r="A351" s="160" t="s">
        <v>72</v>
      </c>
      <c r="B351" s="238" t="s">
        <v>626</v>
      </c>
      <c r="C351" s="25" t="s">
        <v>19</v>
      </c>
      <c r="D351" s="19">
        <v>2</v>
      </c>
      <c r="E351" s="130"/>
      <c r="F351" s="5">
        <v>2</v>
      </c>
      <c r="G351" s="228" t="s">
        <v>580</v>
      </c>
      <c r="H351" s="17" t="s">
        <v>202</v>
      </c>
      <c r="I351" s="225">
        <v>2023</v>
      </c>
    </row>
    <row r="352" spans="1:9" s="46" customFormat="1" ht="19.5" customHeight="1">
      <c r="A352" s="160" t="s">
        <v>157</v>
      </c>
      <c r="B352" s="238" t="s">
        <v>626</v>
      </c>
      <c r="C352" s="25" t="s">
        <v>19</v>
      </c>
      <c r="D352" s="19">
        <v>1.3</v>
      </c>
      <c r="E352" s="130"/>
      <c r="F352" s="5">
        <v>1.3</v>
      </c>
      <c r="G352" s="228" t="s">
        <v>621</v>
      </c>
      <c r="H352" s="17" t="s">
        <v>202</v>
      </c>
      <c r="I352" s="225">
        <v>2023</v>
      </c>
    </row>
    <row r="353" spans="1:9" s="46" customFormat="1" ht="19.5" customHeight="1">
      <c r="A353" s="160" t="s">
        <v>174</v>
      </c>
      <c r="B353" s="238" t="s">
        <v>628</v>
      </c>
      <c r="C353" s="25" t="s">
        <v>19</v>
      </c>
      <c r="D353" s="19">
        <v>2</v>
      </c>
      <c r="E353" s="130"/>
      <c r="F353" s="5">
        <v>2</v>
      </c>
      <c r="G353" s="228" t="s">
        <v>629</v>
      </c>
      <c r="H353" s="17" t="s">
        <v>202</v>
      </c>
      <c r="I353" s="225">
        <v>2023</v>
      </c>
    </row>
    <row r="354" spans="1:9" s="46" customFormat="1" ht="19.5" customHeight="1">
      <c r="A354" s="160" t="s">
        <v>176</v>
      </c>
      <c r="B354" s="238" t="s">
        <v>3371</v>
      </c>
      <c r="C354" s="25" t="s">
        <v>19</v>
      </c>
      <c r="D354" s="19">
        <v>5</v>
      </c>
      <c r="E354" s="130"/>
      <c r="F354" s="5">
        <v>5</v>
      </c>
      <c r="G354" s="228" t="s">
        <v>629</v>
      </c>
      <c r="H354" s="17" t="s">
        <v>202</v>
      </c>
      <c r="I354" s="225">
        <v>2023</v>
      </c>
    </row>
    <row r="355" spans="1:9" s="46" customFormat="1" ht="19.5" customHeight="1">
      <c r="A355" s="160" t="s">
        <v>1962</v>
      </c>
      <c r="B355" s="238" t="s">
        <v>630</v>
      </c>
      <c r="C355" s="25" t="s">
        <v>19</v>
      </c>
      <c r="D355" s="19">
        <v>10.2</v>
      </c>
      <c r="E355" s="130"/>
      <c r="F355" s="5">
        <v>10.2</v>
      </c>
      <c r="G355" s="228" t="s">
        <v>580</v>
      </c>
      <c r="H355" s="17" t="s">
        <v>202</v>
      </c>
      <c r="I355" s="225">
        <v>2023</v>
      </c>
    </row>
    <row r="356" spans="1:9" s="46" customFormat="1" ht="19.5" customHeight="1">
      <c r="A356" s="160" t="s">
        <v>1963</v>
      </c>
      <c r="B356" s="253" t="s">
        <v>631</v>
      </c>
      <c r="C356" s="25" t="s">
        <v>19</v>
      </c>
      <c r="D356" s="19">
        <v>20</v>
      </c>
      <c r="E356" s="130"/>
      <c r="F356" s="5">
        <v>20</v>
      </c>
      <c r="G356" s="149" t="s">
        <v>580</v>
      </c>
      <c r="H356" s="17" t="s">
        <v>202</v>
      </c>
      <c r="I356" s="225">
        <v>2022</v>
      </c>
    </row>
    <row r="357" spans="1:9" s="46" customFormat="1" ht="19.5" customHeight="1">
      <c r="A357" s="160" t="s">
        <v>1964</v>
      </c>
      <c r="B357" s="253" t="s">
        <v>632</v>
      </c>
      <c r="C357" s="25" t="s">
        <v>19</v>
      </c>
      <c r="D357" s="19">
        <v>35</v>
      </c>
      <c r="E357" s="130"/>
      <c r="F357" s="5">
        <v>35</v>
      </c>
      <c r="G357" s="149" t="s">
        <v>606</v>
      </c>
      <c r="H357" s="17" t="s">
        <v>202</v>
      </c>
      <c r="I357" s="225">
        <v>2023</v>
      </c>
    </row>
    <row r="358" spans="1:9" s="46" customFormat="1" ht="19.5" customHeight="1">
      <c r="A358" s="160" t="s">
        <v>1988</v>
      </c>
      <c r="B358" s="248" t="s">
        <v>633</v>
      </c>
      <c r="C358" s="25" t="s">
        <v>19</v>
      </c>
      <c r="D358" s="19">
        <v>4</v>
      </c>
      <c r="E358" s="130"/>
      <c r="F358" s="5">
        <v>4</v>
      </c>
      <c r="G358" s="47" t="s">
        <v>589</v>
      </c>
      <c r="H358" s="17" t="s">
        <v>202</v>
      </c>
      <c r="I358" s="225">
        <v>2024</v>
      </c>
    </row>
    <row r="359" spans="1:9" s="46" customFormat="1" ht="19.5" customHeight="1">
      <c r="A359" s="160" t="s">
        <v>1989</v>
      </c>
      <c r="B359" s="248" t="s">
        <v>634</v>
      </c>
      <c r="C359" s="25" t="s">
        <v>19</v>
      </c>
      <c r="D359" s="19">
        <v>3</v>
      </c>
      <c r="E359" s="130"/>
      <c r="F359" s="5">
        <v>3</v>
      </c>
      <c r="G359" s="47" t="s">
        <v>609</v>
      </c>
      <c r="H359" s="17" t="s">
        <v>202</v>
      </c>
      <c r="I359" s="225">
        <v>2024</v>
      </c>
    </row>
    <row r="360" spans="1:9" s="46" customFormat="1" ht="19.5" customHeight="1">
      <c r="A360" s="160" t="s">
        <v>1990</v>
      </c>
      <c r="B360" s="248" t="s">
        <v>635</v>
      </c>
      <c r="C360" s="25" t="s">
        <v>19</v>
      </c>
      <c r="D360" s="19">
        <v>3</v>
      </c>
      <c r="E360" s="130"/>
      <c r="F360" s="5">
        <v>3</v>
      </c>
      <c r="G360" s="47" t="s">
        <v>613</v>
      </c>
      <c r="H360" s="17" t="s">
        <v>202</v>
      </c>
      <c r="I360" s="225">
        <v>2024</v>
      </c>
    </row>
    <row r="361" spans="1:9" s="46" customFormat="1" ht="19.5" customHeight="1">
      <c r="A361" s="160" t="s">
        <v>1991</v>
      </c>
      <c r="B361" s="248" t="s">
        <v>636</v>
      </c>
      <c r="C361" s="25" t="s">
        <v>19</v>
      </c>
      <c r="D361" s="19">
        <v>4</v>
      </c>
      <c r="E361" s="130"/>
      <c r="F361" s="5">
        <v>4</v>
      </c>
      <c r="G361" s="47" t="s">
        <v>615</v>
      </c>
      <c r="H361" s="17" t="s">
        <v>202</v>
      </c>
      <c r="I361" s="225">
        <v>2023</v>
      </c>
    </row>
    <row r="362" spans="1:9" s="46" customFormat="1" ht="19.5" customHeight="1">
      <c r="A362" s="160" t="s">
        <v>1992</v>
      </c>
      <c r="B362" s="248" t="s">
        <v>637</v>
      </c>
      <c r="C362" s="25" t="s">
        <v>19</v>
      </c>
      <c r="D362" s="19">
        <v>0.19</v>
      </c>
      <c r="E362" s="130"/>
      <c r="F362" s="5">
        <v>0.19</v>
      </c>
      <c r="G362" s="47" t="s">
        <v>615</v>
      </c>
      <c r="H362" s="17" t="s">
        <v>202</v>
      </c>
      <c r="I362" s="225">
        <v>2023</v>
      </c>
    </row>
    <row r="363" spans="1:9" s="46" customFormat="1" ht="19.5" customHeight="1">
      <c r="A363" s="160" t="s">
        <v>1993</v>
      </c>
      <c r="B363" s="248" t="s">
        <v>638</v>
      </c>
      <c r="C363" s="25" t="s">
        <v>19</v>
      </c>
      <c r="D363" s="19">
        <v>0.2</v>
      </c>
      <c r="E363" s="130"/>
      <c r="F363" s="5">
        <v>0.2</v>
      </c>
      <c r="G363" s="47" t="s">
        <v>639</v>
      </c>
      <c r="H363" s="17" t="s">
        <v>202</v>
      </c>
      <c r="I363" s="225">
        <v>2023</v>
      </c>
    </row>
    <row r="364" spans="1:9" s="46" customFormat="1" ht="19.5" customHeight="1">
      <c r="A364" s="160" t="s">
        <v>1994</v>
      </c>
      <c r="B364" s="248" t="s">
        <v>640</v>
      </c>
      <c r="C364" s="25" t="s">
        <v>19</v>
      </c>
      <c r="D364" s="19">
        <v>7</v>
      </c>
      <c r="E364" s="130"/>
      <c r="F364" s="5">
        <v>7</v>
      </c>
      <c r="G364" s="47" t="s">
        <v>618</v>
      </c>
      <c r="H364" s="17" t="s">
        <v>202</v>
      </c>
      <c r="I364" s="225">
        <v>2025</v>
      </c>
    </row>
    <row r="365" spans="1:9" s="46" customFormat="1" ht="19.5" customHeight="1">
      <c r="A365" s="160" t="s">
        <v>1995</v>
      </c>
      <c r="B365" s="248" t="s">
        <v>641</v>
      </c>
      <c r="C365" s="25" t="s">
        <v>19</v>
      </c>
      <c r="D365" s="19">
        <v>25</v>
      </c>
      <c r="E365" s="130"/>
      <c r="F365" s="5">
        <v>25</v>
      </c>
      <c r="G365" s="47" t="s">
        <v>603</v>
      </c>
      <c r="H365" s="17" t="s">
        <v>202</v>
      </c>
      <c r="I365" s="225">
        <v>2025</v>
      </c>
    </row>
    <row r="366" spans="1:9" s="46" customFormat="1" ht="19.5" customHeight="1">
      <c r="A366" s="160" t="s">
        <v>1996</v>
      </c>
      <c r="B366" s="248" t="s">
        <v>642</v>
      </c>
      <c r="C366" s="25" t="s">
        <v>19</v>
      </c>
      <c r="D366" s="19">
        <v>40</v>
      </c>
      <c r="E366" s="130"/>
      <c r="F366" s="5">
        <v>40</v>
      </c>
      <c r="G366" s="47" t="s">
        <v>603</v>
      </c>
      <c r="H366" s="17" t="s">
        <v>202</v>
      </c>
      <c r="I366" s="225">
        <v>2024</v>
      </c>
    </row>
    <row r="367" spans="1:9" s="46" customFormat="1" ht="19.5" customHeight="1">
      <c r="A367" s="160" t="s">
        <v>1997</v>
      </c>
      <c r="B367" s="248" t="s">
        <v>643</v>
      </c>
      <c r="C367" s="25" t="s">
        <v>19</v>
      </c>
      <c r="D367" s="19">
        <v>5</v>
      </c>
      <c r="E367" s="130"/>
      <c r="F367" s="5">
        <v>5</v>
      </c>
      <c r="G367" s="47" t="s">
        <v>594</v>
      </c>
      <c r="H367" s="17" t="s">
        <v>202</v>
      </c>
      <c r="I367" s="225">
        <v>2025</v>
      </c>
    </row>
    <row r="368" spans="1:9" s="46" customFormat="1" ht="19.5" customHeight="1">
      <c r="A368" s="160" t="s">
        <v>1998</v>
      </c>
      <c r="B368" s="248" t="s">
        <v>644</v>
      </c>
      <c r="C368" s="25" t="s">
        <v>19</v>
      </c>
      <c r="D368" s="19">
        <v>2</v>
      </c>
      <c r="E368" s="130"/>
      <c r="F368" s="5">
        <v>2</v>
      </c>
      <c r="G368" s="47" t="s">
        <v>590</v>
      </c>
      <c r="H368" s="17" t="s">
        <v>202</v>
      </c>
      <c r="I368" s="225">
        <v>2025</v>
      </c>
    </row>
    <row r="369" spans="1:9" s="46" customFormat="1" ht="19.5" customHeight="1">
      <c r="A369" s="160" t="s">
        <v>1999</v>
      </c>
      <c r="B369" s="248" t="s">
        <v>645</v>
      </c>
      <c r="C369" s="25" t="s">
        <v>19</v>
      </c>
      <c r="D369" s="19">
        <v>2</v>
      </c>
      <c r="E369" s="130"/>
      <c r="F369" s="5">
        <v>2</v>
      </c>
      <c r="G369" s="47" t="s">
        <v>646</v>
      </c>
      <c r="H369" s="17" t="s">
        <v>202</v>
      </c>
      <c r="I369" s="225">
        <v>2025</v>
      </c>
    </row>
    <row r="370" spans="1:9" s="46" customFormat="1" ht="19.5" customHeight="1">
      <c r="A370" s="160" t="s">
        <v>2000</v>
      </c>
      <c r="B370" s="248" t="s">
        <v>647</v>
      </c>
      <c r="C370" s="25" t="s">
        <v>19</v>
      </c>
      <c r="D370" s="19">
        <v>3</v>
      </c>
      <c r="E370" s="130"/>
      <c r="F370" s="5">
        <v>3</v>
      </c>
      <c r="G370" s="47" t="s">
        <v>646</v>
      </c>
      <c r="H370" s="17" t="s">
        <v>202</v>
      </c>
      <c r="I370" s="225">
        <v>2025</v>
      </c>
    </row>
    <row r="371" spans="1:9" s="46" customFormat="1" ht="19.5" customHeight="1">
      <c r="A371" s="160" t="s">
        <v>2001</v>
      </c>
      <c r="B371" s="248" t="s">
        <v>648</v>
      </c>
      <c r="C371" s="25" t="s">
        <v>19</v>
      </c>
      <c r="D371" s="19">
        <v>2</v>
      </c>
      <c r="E371" s="130"/>
      <c r="F371" s="5">
        <v>2</v>
      </c>
      <c r="G371" s="47" t="s">
        <v>646</v>
      </c>
      <c r="H371" s="17" t="s">
        <v>202</v>
      </c>
      <c r="I371" s="225">
        <v>2025</v>
      </c>
    </row>
    <row r="372" spans="1:9" s="46" customFormat="1" ht="19.5" customHeight="1">
      <c r="A372" s="160" t="s">
        <v>2002</v>
      </c>
      <c r="B372" s="248" t="s">
        <v>649</v>
      </c>
      <c r="C372" s="25" t="s">
        <v>19</v>
      </c>
      <c r="D372" s="19">
        <v>5</v>
      </c>
      <c r="E372" s="130"/>
      <c r="F372" s="5">
        <v>5</v>
      </c>
      <c r="G372" s="47" t="s">
        <v>621</v>
      </c>
      <c r="H372" s="17" t="s">
        <v>202</v>
      </c>
      <c r="I372" s="225">
        <v>2025</v>
      </c>
    </row>
    <row r="373" spans="1:9" s="46" customFormat="1" ht="19.5" customHeight="1">
      <c r="A373" s="160" t="s">
        <v>3355</v>
      </c>
      <c r="B373" s="248" t="s">
        <v>650</v>
      </c>
      <c r="C373" s="25" t="s">
        <v>19</v>
      </c>
      <c r="D373" s="19">
        <v>2</v>
      </c>
      <c r="E373" s="130"/>
      <c r="F373" s="5">
        <v>2</v>
      </c>
      <c r="G373" s="47" t="s">
        <v>651</v>
      </c>
      <c r="H373" s="17" t="s">
        <v>202</v>
      </c>
      <c r="I373" s="225">
        <v>2025</v>
      </c>
    </row>
    <row r="374" spans="1:9" s="46" customFormat="1" ht="19.5" customHeight="1">
      <c r="A374" s="160" t="s">
        <v>3356</v>
      </c>
      <c r="B374" s="248" t="s">
        <v>652</v>
      </c>
      <c r="C374" s="25" t="s">
        <v>19</v>
      </c>
      <c r="D374" s="19">
        <v>2</v>
      </c>
      <c r="E374" s="130"/>
      <c r="F374" s="5">
        <v>2</v>
      </c>
      <c r="G374" s="47" t="s">
        <v>595</v>
      </c>
      <c r="H374" s="17" t="s">
        <v>202</v>
      </c>
      <c r="I374" s="225">
        <v>2025</v>
      </c>
    </row>
    <row r="375" spans="1:9" s="46" customFormat="1" ht="19.5" customHeight="1">
      <c r="A375" s="160" t="s">
        <v>3357</v>
      </c>
      <c r="B375" s="248" t="s">
        <v>653</v>
      </c>
      <c r="C375" s="25" t="s">
        <v>19</v>
      </c>
      <c r="D375" s="19">
        <v>3</v>
      </c>
      <c r="E375" s="130"/>
      <c r="F375" s="5">
        <v>3</v>
      </c>
      <c r="G375" s="47" t="s">
        <v>588</v>
      </c>
      <c r="H375" s="17" t="s">
        <v>202</v>
      </c>
      <c r="I375" s="225">
        <v>2025</v>
      </c>
    </row>
    <row r="376" spans="1:9" s="46" customFormat="1" ht="19.5" customHeight="1">
      <c r="A376" s="160" t="s">
        <v>3397</v>
      </c>
      <c r="B376" s="248" t="s">
        <v>654</v>
      </c>
      <c r="C376" s="25" t="s">
        <v>19</v>
      </c>
      <c r="D376" s="19">
        <v>3</v>
      </c>
      <c r="E376" s="130"/>
      <c r="F376" s="5">
        <v>3</v>
      </c>
      <c r="G376" s="47" t="s">
        <v>583</v>
      </c>
      <c r="H376" s="17" t="s">
        <v>202</v>
      </c>
      <c r="I376" s="225">
        <v>2023</v>
      </c>
    </row>
    <row r="377" spans="1:9" s="46" customFormat="1" ht="19.5" customHeight="1">
      <c r="A377" s="48">
        <v>5</v>
      </c>
      <c r="B377" s="261" t="s">
        <v>203</v>
      </c>
      <c r="C377" s="25" t="s">
        <v>19</v>
      </c>
      <c r="D377" s="58">
        <f>SUM(D378:D408)</f>
        <v>355.3299999999999</v>
      </c>
      <c r="E377" s="58">
        <f>SUM(E378:E408)</f>
        <v>0</v>
      </c>
      <c r="F377" s="58">
        <f>SUM(F378:F408)</f>
        <v>355.3299999999999</v>
      </c>
      <c r="G377" s="47" t="s">
        <v>204</v>
      </c>
      <c r="H377" s="228" t="s">
        <v>203</v>
      </c>
      <c r="I377" s="225"/>
    </row>
    <row r="378" spans="1:9" s="152" customFormat="1" ht="30" customHeight="1">
      <c r="A378" s="228" t="s">
        <v>160</v>
      </c>
      <c r="B378" s="238" t="s">
        <v>861</v>
      </c>
      <c r="C378" s="25" t="s">
        <v>19</v>
      </c>
      <c r="D378" s="18">
        <v>42.48</v>
      </c>
      <c r="E378" s="26"/>
      <c r="F378" s="19">
        <v>42.48</v>
      </c>
      <c r="G378" s="228" t="s">
        <v>862</v>
      </c>
      <c r="H378" s="228" t="s">
        <v>203</v>
      </c>
      <c r="I378" s="225">
        <v>2023</v>
      </c>
    </row>
    <row r="379" spans="1:9" s="152" customFormat="1" ht="24.75" customHeight="1">
      <c r="A379" s="228" t="s">
        <v>151</v>
      </c>
      <c r="B379" s="238" t="s">
        <v>2753</v>
      </c>
      <c r="C379" s="25" t="s">
        <v>19</v>
      </c>
      <c r="D379" s="18">
        <v>35.50000000000001</v>
      </c>
      <c r="E379" s="26"/>
      <c r="F379" s="19">
        <v>35.50000000000001</v>
      </c>
      <c r="G379" s="228" t="s">
        <v>841</v>
      </c>
      <c r="H379" s="228" t="s">
        <v>203</v>
      </c>
      <c r="I379" s="225">
        <v>2023</v>
      </c>
    </row>
    <row r="380" spans="1:9" s="152" customFormat="1" ht="26.25" customHeight="1">
      <c r="A380" s="228" t="s">
        <v>152</v>
      </c>
      <c r="B380" s="238" t="s">
        <v>2754</v>
      </c>
      <c r="C380" s="25" t="s">
        <v>19</v>
      </c>
      <c r="D380" s="18">
        <v>24.06</v>
      </c>
      <c r="E380" s="26"/>
      <c r="F380" s="19">
        <v>24.06</v>
      </c>
      <c r="G380" s="228" t="s">
        <v>2755</v>
      </c>
      <c r="H380" s="228" t="s">
        <v>203</v>
      </c>
      <c r="I380" s="225">
        <v>2025</v>
      </c>
    </row>
    <row r="381" spans="1:9" s="24" customFormat="1" ht="19.5" customHeight="1">
      <c r="A381" s="228" t="s">
        <v>178</v>
      </c>
      <c r="B381" s="238" t="s">
        <v>3372</v>
      </c>
      <c r="C381" s="25" t="s">
        <v>19</v>
      </c>
      <c r="D381" s="18">
        <v>0.27</v>
      </c>
      <c r="E381" s="26"/>
      <c r="F381" s="19">
        <v>0.27</v>
      </c>
      <c r="G381" s="228" t="s">
        <v>841</v>
      </c>
      <c r="H381" s="228" t="s">
        <v>203</v>
      </c>
      <c r="I381" s="225">
        <v>2025</v>
      </c>
    </row>
    <row r="382" spans="1:9" s="24" customFormat="1" ht="19.5" customHeight="1">
      <c r="A382" s="228" t="s">
        <v>179</v>
      </c>
      <c r="B382" s="238" t="s">
        <v>3373</v>
      </c>
      <c r="C382" s="25" t="s">
        <v>19</v>
      </c>
      <c r="D382" s="18">
        <v>0.1</v>
      </c>
      <c r="E382" s="26"/>
      <c r="F382" s="19">
        <v>0.1</v>
      </c>
      <c r="G382" s="228" t="s">
        <v>841</v>
      </c>
      <c r="H382" s="228" t="s">
        <v>203</v>
      </c>
      <c r="I382" s="225">
        <v>2024</v>
      </c>
    </row>
    <row r="383" spans="1:9" s="24" customFormat="1" ht="19.5" customHeight="1">
      <c r="A383" s="228" t="s">
        <v>180</v>
      </c>
      <c r="B383" s="238" t="s">
        <v>2756</v>
      </c>
      <c r="C383" s="25" t="s">
        <v>19</v>
      </c>
      <c r="D383" s="18">
        <v>17.51</v>
      </c>
      <c r="E383" s="26"/>
      <c r="F383" s="19">
        <v>17.51</v>
      </c>
      <c r="G383" s="228" t="s">
        <v>846</v>
      </c>
      <c r="H383" s="228" t="s">
        <v>203</v>
      </c>
      <c r="I383" s="225">
        <v>2022</v>
      </c>
    </row>
    <row r="384" spans="1:9" s="24" customFormat="1" ht="19.5" customHeight="1">
      <c r="A384" s="228" t="s">
        <v>175</v>
      </c>
      <c r="B384" s="238" t="s">
        <v>863</v>
      </c>
      <c r="C384" s="25" t="s">
        <v>19</v>
      </c>
      <c r="D384" s="18">
        <v>3.96</v>
      </c>
      <c r="E384" s="26"/>
      <c r="F384" s="19">
        <v>3.96</v>
      </c>
      <c r="G384" s="228" t="s">
        <v>846</v>
      </c>
      <c r="H384" s="228" t="s">
        <v>203</v>
      </c>
      <c r="I384" s="225">
        <v>2023</v>
      </c>
    </row>
    <row r="385" spans="1:9" s="152" customFormat="1" ht="19.5" customHeight="1">
      <c r="A385" s="228" t="s">
        <v>73</v>
      </c>
      <c r="B385" s="238" t="s">
        <v>864</v>
      </c>
      <c r="C385" s="25" t="s">
        <v>19</v>
      </c>
      <c r="D385" s="18">
        <v>36</v>
      </c>
      <c r="E385" s="26"/>
      <c r="F385" s="19">
        <v>36</v>
      </c>
      <c r="G385" s="228" t="s">
        <v>858</v>
      </c>
      <c r="H385" s="228" t="s">
        <v>203</v>
      </c>
      <c r="I385" s="225">
        <v>2023</v>
      </c>
    </row>
    <row r="386" spans="1:9" s="24" customFormat="1" ht="19.5" customHeight="1">
      <c r="A386" s="228" t="s">
        <v>74</v>
      </c>
      <c r="B386" s="238" t="s">
        <v>865</v>
      </c>
      <c r="C386" s="25" t="s">
        <v>19</v>
      </c>
      <c r="D386" s="18">
        <v>1.7</v>
      </c>
      <c r="E386" s="26"/>
      <c r="F386" s="19">
        <v>1.7</v>
      </c>
      <c r="G386" s="228" t="s">
        <v>866</v>
      </c>
      <c r="H386" s="228" t="s">
        <v>203</v>
      </c>
      <c r="I386" s="225">
        <v>2022</v>
      </c>
    </row>
    <row r="387" spans="1:9" s="24" customFormat="1" ht="19.5" customHeight="1">
      <c r="A387" s="228" t="s">
        <v>185</v>
      </c>
      <c r="B387" s="238" t="s">
        <v>867</v>
      </c>
      <c r="C387" s="25" t="s">
        <v>19</v>
      </c>
      <c r="D387" s="18">
        <v>0.26</v>
      </c>
      <c r="E387" s="26"/>
      <c r="F387" s="19">
        <v>0.26</v>
      </c>
      <c r="G387" s="228" t="s">
        <v>207</v>
      </c>
      <c r="H387" s="228" t="s">
        <v>203</v>
      </c>
      <c r="I387" s="225">
        <v>2022</v>
      </c>
    </row>
    <row r="388" spans="1:9" s="24" customFormat="1" ht="19.5" customHeight="1">
      <c r="A388" s="228" t="s">
        <v>161</v>
      </c>
      <c r="B388" s="238" t="s">
        <v>868</v>
      </c>
      <c r="C388" s="25" t="s">
        <v>19</v>
      </c>
      <c r="D388" s="18">
        <v>0.6</v>
      </c>
      <c r="E388" s="26"/>
      <c r="F388" s="19">
        <v>0.6</v>
      </c>
      <c r="G388" s="228" t="s">
        <v>858</v>
      </c>
      <c r="H388" s="228" t="s">
        <v>203</v>
      </c>
      <c r="I388" s="225">
        <v>2022</v>
      </c>
    </row>
    <row r="389" spans="1:9" s="24" customFormat="1" ht="19.5" customHeight="1">
      <c r="A389" s="228" t="s">
        <v>186</v>
      </c>
      <c r="B389" s="238" t="s">
        <v>869</v>
      </c>
      <c r="C389" s="25" t="s">
        <v>19</v>
      </c>
      <c r="D389" s="18">
        <v>0.6</v>
      </c>
      <c r="E389" s="26"/>
      <c r="F389" s="19">
        <v>0.6</v>
      </c>
      <c r="G389" s="228" t="s">
        <v>194</v>
      </c>
      <c r="H389" s="228" t="s">
        <v>203</v>
      </c>
      <c r="I389" s="225">
        <v>2022</v>
      </c>
    </row>
    <row r="390" spans="1:9" s="24" customFormat="1" ht="19.5" customHeight="1">
      <c r="A390" s="228" t="s">
        <v>432</v>
      </c>
      <c r="B390" s="238" t="s">
        <v>870</v>
      </c>
      <c r="C390" s="25" t="s">
        <v>19</v>
      </c>
      <c r="D390" s="18">
        <v>1.5</v>
      </c>
      <c r="E390" s="26"/>
      <c r="F390" s="19">
        <v>1.5</v>
      </c>
      <c r="G390" s="228" t="s">
        <v>856</v>
      </c>
      <c r="H390" s="228" t="s">
        <v>203</v>
      </c>
      <c r="I390" s="225">
        <v>2022</v>
      </c>
    </row>
    <row r="391" spans="1:9" s="24" customFormat="1" ht="19.5" customHeight="1">
      <c r="A391" s="228" t="s">
        <v>433</v>
      </c>
      <c r="B391" s="238" t="s">
        <v>871</v>
      </c>
      <c r="C391" s="25" t="s">
        <v>19</v>
      </c>
      <c r="D391" s="18">
        <v>0.05</v>
      </c>
      <c r="E391" s="26"/>
      <c r="F391" s="19">
        <v>0.05</v>
      </c>
      <c r="G391" s="228" t="s">
        <v>847</v>
      </c>
      <c r="H391" s="228" t="s">
        <v>203</v>
      </c>
      <c r="I391" s="225">
        <v>2022</v>
      </c>
    </row>
    <row r="392" spans="1:9" s="24" customFormat="1" ht="19.5" customHeight="1">
      <c r="A392" s="228" t="s">
        <v>516</v>
      </c>
      <c r="B392" s="238" t="s">
        <v>3374</v>
      </c>
      <c r="C392" s="25" t="s">
        <v>19</v>
      </c>
      <c r="D392" s="18">
        <v>1</v>
      </c>
      <c r="E392" s="26"/>
      <c r="F392" s="19">
        <v>1</v>
      </c>
      <c r="G392" s="228" t="s">
        <v>847</v>
      </c>
      <c r="H392" s="228" t="s">
        <v>203</v>
      </c>
      <c r="I392" s="225">
        <v>2022</v>
      </c>
    </row>
    <row r="393" spans="1:9" s="24" customFormat="1" ht="19.5" customHeight="1">
      <c r="A393" s="228" t="s">
        <v>517</v>
      </c>
      <c r="B393" s="238" t="s">
        <v>872</v>
      </c>
      <c r="C393" s="25" t="s">
        <v>19</v>
      </c>
      <c r="D393" s="18">
        <v>0.51</v>
      </c>
      <c r="E393" s="26"/>
      <c r="F393" s="19">
        <v>0.51</v>
      </c>
      <c r="G393" s="228" t="s">
        <v>838</v>
      </c>
      <c r="H393" s="228" t="s">
        <v>203</v>
      </c>
      <c r="I393" s="225">
        <v>2022</v>
      </c>
    </row>
    <row r="394" spans="1:9" s="24" customFormat="1" ht="19.5" customHeight="1">
      <c r="A394" s="228" t="s">
        <v>1471</v>
      </c>
      <c r="B394" s="238" t="s">
        <v>3375</v>
      </c>
      <c r="C394" s="25" t="s">
        <v>19</v>
      </c>
      <c r="D394" s="18">
        <v>2.5</v>
      </c>
      <c r="E394" s="26"/>
      <c r="F394" s="19">
        <v>2.5</v>
      </c>
      <c r="G394" s="228" t="s">
        <v>838</v>
      </c>
      <c r="H394" s="228" t="s">
        <v>203</v>
      </c>
      <c r="I394" s="225">
        <v>2022</v>
      </c>
    </row>
    <row r="395" spans="1:9" s="24" customFormat="1" ht="19.5" customHeight="1">
      <c r="A395" s="228" t="s">
        <v>1473</v>
      </c>
      <c r="B395" s="238" t="s">
        <v>3376</v>
      </c>
      <c r="C395" s="25" t="s">
        <v>19</v>
      </c>
      <c r="D395" s="18">
        <v>2</v>
      </c>
      <c r="E395" s="26"/>
      <c r="F395" s="19">
        <v>2</v>
      </c>
      <c r="G395" s="228" t="s">
        <v>838</v>
      </c>
      <c r="H395" s="228" t="s">
        <v>203</v>
      </c>
      <c r="I395" s="225">
        <v>2022</v>
      </c>
    </row>
    <row r="396" spans="1:9" s="24" customFormat="1" ht="19.5" customHeight="1">
      <c r="A396" s="228" t="s">
        <v>1475</v>
      </c>
      <c r="B396" s="238" t="s">
        <v>874</v>
      </c>
      <c r="C396" s="25" t="s">
        <v>19</v>
      </c>
      <c r="D396" s="18">
        <v>1</v>
      </c>
      <c r="E396" s="26"/>
      <c r="F396" s="19">
        <v>1</v>
      </c>
      <c r="G396" s="228" t="s">
        <v>860</v>
      </c>
      <c r="H396" s="228" t="s">
        <v>203</v>
      </c>
      <c r="I396" s="225">
        <v>2022</v>
      </c>
    </row>
    <row r="397" spans="1:9" s="24" customFormat="1" ht="19.5" customHeight="1">
      <c r="A397" s="228" t="s">
        <v>1477</v>
      </c>
      <c r="B397" s="238" t="s">
        <v>873</v>
      </c>
      <c r="C397" s="25" t="s">
        <v>19</v>
      </c>
      <c r="D397" s="18">
        <v>5.5</v>
      </c>
      <c r="E397" s="26"/>
      <c r="F397" s="19">
        <v>5.5</v>
      </c>
      <c r="G397" s="228" t="s">
        <v>207</v>
      </c>
      <c r="H397" s="228" t="s">
        <v>203</v>
      </c>
      <c r="I397" s="225">
        <v>2022</v>
      </c>
    </row>
    <row r="398" spans="1:9" s="24" customFormat="1" ht="19.5" customHeight="1">
      <c r="A398" s="228" t="s">
        <v>1479</v>
      </c>
      <c r="B398" s="238" t="s">
        <v>875</v>
      </c>
      <c r="C398" s="25" t="s">
        <v>19</v>
      </c>
      <c r="D398" s="18">
        <v>1.5</v>
      </c>
      <c r="E398" s="26"/>
      <c r="F398" s="19">
        <v>1.5</v>
      </c>
      <c r="G398" s="228" t="s">
        <v>849</v>
      </c>
      <c r="H398" s="228" t="s">
        <v>203</v>
      </c>
      <c r="I398" s="225">
        <v>2022</v>
      </c>
    </row>
    <row r="399" spans="1:9" s="24" customFormat="1" ht="19.5" customHeight="1">
      <c r="A399" s="228" t="s">
        <v>1480</v>
      </c>
      <c r="B399" s="238" t="s">
        <v>876</v>
      </c>
      <c r="C399" s="25" t="s">
        <v>19</v>
      </c>
      <c r="D399" s="18">
        <v>13.2</v>
      </c>
      <c r="E399" s="26"/>
      <c r="F399" s="19">
        <v>13.2</v>
      </c>
      <c r="G399" s="228" t="s">
        <v>854</v>
      </c>
      <c r="H399" s="228" t="s">
        <v>203</v>
      </c>
      <c r="I399" s="225">
        <v>2022</v>
      </c>
    </row>
    <row r="400" spans="1:9" s="24" customFormat="1" ht="19.5" customHeight="1">
      <c r="A400" s="228" t="s">
        <v>1764</v>
      </c>
      <c r="B400" s="238" t="s">
        <v>3377</v>
      </c>
      <c r="C400" s="25" t="s">
        <v>19</v>
      </c>
      <c r="D400" s="18">
        <v>0.46</v>
      </c>
      <c r="E400" s="26"/>
      <c r="F400" s="19">
        <v>0.46</v>
      </c>
      <c r="G400" s="228" t="s">
        <v>854</v>
      </c>
      <c r="H400" s="228" t="s">
        <v>203</v>
      </c>
      <c r="I400" s="225">
        <v>2021</v>
      </c>
    </row>
    <row r="401" spans="1:9" s="24" customFormat="1" ht="19.5" customHeight="1">
      <c r="A401" s="228" t="s">
        <v>1766</v>
      </c>
      <c r="B401" s="238" t="s">
        <v>3378</v>
      </c>
      <c r="C401" s="25" t="s">
        <v>19</v>
      </c>
      <c r="D401" s="18">
        <v>0.7</v>
      </c>
      <c r="E401" s="26"/>
      <c r="F401" s="19">
        <v>0.7</v>
      </c>
      <c r="G401" s="228" t="s">
        <v>839</v>
      </c>
      <c r="H401" s="228" t="s">
        <v>203</v>
      </c>
      <c r="I401" s="225">
        <v>2024</v>
      </c>
    </row>
    <row r="402" spans="1:9" s="24" customFormat="1" ht="19.5" customHeight="1">
      <c r="A402" s="228" t="s">
        <v>1768</v>
      </c>
      <c r="B402" s="238" t="s">
        <v>3379</v>
      </c>
      <c r="C402" s="25" t="s">
        <v>19</v>
      </c>
      <c r="D402" s="18">
        <v>0.29</v>
      </c>
      <c r="E402" s="26"/>
      <c r="F402" s="19">
        <v>0.29</v>
      </c>
      <c r="G402" s="228" t="s">
        <v>860</v>
      </c>
      <c r="H402" s="228" t="s">
        <v>203</v>
      </c>
      <c r="I402" s="225">
        <v>2021</v>
      </c>
    </row>
    <row r="403" spans="1:9" s="24" customFormat="1" ht="19.5" customHeight="1">
      <c r="A403" s="228" t="s">
        <v>1770</v>
      </c>
      <c r="B403" s="238" t="s">
        <v>3380</v>
      </c>
      <c r="C403" s="25" t="s">
        <v>19</v>
      </c>
      <c r="D403" s="18">
        <v>0.5</v>
      </c>
      <c r="E403" s="26"/>
      <c r="F403" s="19">
        <v>0.5</v>
      </c>
      <c r="G403" s="228" t="s">
        <v>853</v>
      </c>
      <c r="H403" s="228" t="s">
        <v>203</v>
      </c>
      <c r="I403" s="225">
        <v>2022</v>
      </c>
    </row>
    <row r="404" spans="1:9" s="24" customFormat="1" ht="19.5" customHeight="1">
      <c r="A404" s="228" t="s">
        <v>1772</v>
      </c>
      <c r="B404" s="238" t="s">
        <v>3381</v>
      </c>
      <c r="C404" s="25" t="s">
        <v>19</v>
      </c>
      <c r="D404" s="18">
        <v>100</v>
      </c>
      <c r="E404" s="26"/>
      <c r="F404" s="19">
        <v>100</v>
      </c>
      <c r="G404" s="228" t="s">
        <v>853</v>
      </c>
      <c r="H404" s="228" t="s">
        <v>203</v>
      </c>
      <c r="I404" s="225">
        <v>2023</v>
      </c>
    </row>
    <row r="405" spans="1:9" s="24" customFormat="1" ht="19.5" customHeight="1">
      <c r="A405" s="228" t="s">
        <v>1774</v>
      </c>
      <c r="B405" s="238" t="s">
        <v>3382</v>
      </c>
      <c r="C405" s="25" t="s">
        <v>19</v>
      </c>
      <c r="D405" s="18">
        <v>0.2</v>
      </c>
      <c r="E405" s="26"/>
      <c r="F405" s="19">
        <v>0.2</v>
      </c>
      <c r="G405" s="228" t="s">
        <v>208</v>
      </c>
      <c r="H405" s="228" t="s">
        <v>203</v>
      </c>
      <c r="I405" s="225">
        <v>2021</v>
      </c>
    </row>
    <row r="406" spans="1:9" s="24" customFormat="1" ht="19.5" customHeight="1">
      <c r="A406" s="228" t="s">
        <v>1776</v>
      </c>
      <c r="B406" s="238" t="s">
        <v>3383</v>
      </c>
      <c r="C406" s="25" t="s">
        <v>19</v>
      </c>
      <c r="D406" s="18">
        <v>5</v>
      </c>
      <c r="E406" s="26"/>
      <c r="F406" s="19">
        <v>5</v>
      </c>
      <c r="G406" s="228" t="s">
        <v>3386</v>
      </c>
      <c r="H406" s="228" t="s">
        <v>203</v>
      </c>
      <c r="I406" s="225">
        <v>2023</v>
      </c>
    </row>
    <row r="407" spans="1:9" s="24" customFormat="1" ht="19.5" customHeight="1">
      <c r="A407" s="228" t="s">
        <v>3388</v>
      </c>
      <c r="B407" s="238" t="s">
        <v>3384</v>
      </c>
      <c r="C407" s="25" t="s">
        <v>19</v>
      </c>
      <c r="D407" s="18">
        <v>2.5</v>
      </c>
      <c r="E407" s="26"/>
      <c r="F407" s="19">
        <v>2.5</v>
      </c>
      <c r="G407" s="228" t="s">
        <v>858</v>
      </c>
      <c r="H407" s="228" t="s">
        <v>203</v>
      </c>
      <c r="I407" s="225">
        <v>2023</v>
      </c>
    </row>
    <row r="408" spans="1:9" s="24" customFormat="1" ht="19.5" customHeight="1">
      <c r="A408" s="228" t="s">
        <v>3389</v>
      </c>
      <c r="B408" s="238" t="s">
        <v>3385</v>
      </c>
      <c r="C408" s="25" t="s">
        <v>19</v>
      </c>
      <c r="D408" s="18">
        <v>53.88</v>
      </c>
      <c r="E408" s="26"/>
      <c r="F408" s="19">
        <v>53.88</v>
      </c>
      <c r="G408" s="228" t="s">
        <v>3387</v>
      </c>
      <c r="H408" s="228" t="s">
        <v>203</v>
      </c>
      <c r="I408" s="225">
        <v>2023</v>
      </c>
    </row>
    <row r="409" spans="1:9" s="152" customFormat="1" ht="19.5" customHeight="1">
      <c r="A409" s="151">
        <v>6</v>
      </c>
      <c r="B409" s="241" t="s">
        <v>1723</v>
      </c>
      <c r="C409" s="17" t="s">
        <v>19</v>
      </c>
      <c r="D409" s="50">
        <f>SUM(D410:D419)</f>
        <v>345.81</v>
      </c>
      <c r="E409" s="50">
        <f>SUM(E410:E419)</f>
        <v>0</v>
      </c>
      <c r="F409" s="50">
        <f>SUM(F410:F419)</f>
        <v>345.81</v>
      </c>
      <c r="G409" s="151"/>
      <c r="H409" s="151"/>
      <c r="I409" s="225"/>
    </row>
    <row r="410" spans="1:9" s="40" customFormat="1" ht="19.5" customHeight="1">
      <c r="A410" s="17" t="s">
        <v>76</v>
      </c>
      <c r="B410" s="238" t="s">
        <v>3398</v>
      </c>
      <c r="C410" s="17" t="s">
        <v>19</v>
      </c>
      <c r="D410" s="18">
        <v>1.4</v>
      </c>
      <c r="E410" s="27"/>
      <c r="F410" s="18">
        <v>1.4</v>
      </c>
      <c r="G410" s="228" t="s">
        <v>3400</v>
      </c>
      <c r="H410" s="228" t="s">
        <v>1723</v>
      </c>
      <c r="I410" s="225">
        <v>2025</v>
      </c>
    </row>
    <row r="411" spans="1:9" s="40" customFormat="1" ht="19.5" customHeight="1">
      <c r="A411" s="17" t="s">
        <v>77</v>
      </c>
      <c r="B411" s="238" t="s">
        <v>3399</v>
      </c>
      <c r="C411" s="17" t="s">
        <v>19</v>
      </c>
      <c r="D411" s="18">
        <v>0.12</v>
      </c>
      <c r="E411" s="26"/>
      <c r="F411" s="18">
        <v>0.12</v>
      </c>
      <c r="G411" s="228" t="s">
        <v>981</v>
      </c>
      <c r="H411" s="228" t="s">
        <v>1723</v>
      </c>
      <c r="I411" s="225">
        <v>2022</v>
      </c>
    </row>
    <row r="412" spans="1:9" s="40" customFormat="1" ht="19.5" customHeight="1">
      <c r="A412" s="17" t="s">
        <v>78</v>
      </c>
      <c r="B412" s="238" t="s">
        <v>5237</v>
      </c>
      <c r="C412" s="17" t="s">
        <v>19</v>
      </c>
      <c r="D412" s="18">
        <v>10.999999999999998</v>
      </c>
      <c r="E412" s="26"/>
      <c r="F412" s="18">
        <v>10.999999999999998</v>
      </c>
      <c r="G412" s="228" t="s">
        <v>978</v>
      </c>
      <c r="H412" s="228" t="s">
        <v>1723</v>
      </c>
      <c r="I412" s="225">
        <v>2023</v>
      </c>
    </row>
    <row r="413" spans="1:9" s="40" customFormat="1" ht="19.5" customHeight="1">
      <c r="A413" s="17" t="s">
        <v>79</v>
      </c>
      <c r="B413" s="238" t="s">
        <v>5238</v>
      </c>
      <c r="C413" s="17" t="s">
        <v>19</v>
      </c>
      <c r="D413" s="18">
        <v>1.09</v>
      </c>
      <c r="E413" s="26"/>
      <c r="F413" s="18">
        <v>1.09</v>
      </c>
      <c r="G413" s="228" t="s">
        <v>5245</v>
      </c>
      <c r="H413" s="228" t="s">
        <v>1723</v>
      </c>
      <c r="I413" s="225">
        <v>2023</v>
      </c>
    </row>
    <row r="414" spans="1:9" s="40" customFormat="1" ht="19.5" customHeight="1">
      <c r="A414" s="17" t="s">
        <v>165</v>
      </c>
      <c r="B414" s="238" t="s">
        <v>5239</v>
      </c>
      <c r="C414" s="17" t="s">
        <v>19</v>
      </c>
      <c r="D414" s="18">
        <v>1.1500000000000001</v>
      </c>
      <c r="E414" s="26"/>
      <c r="F414" s="18">
        <v>1.1500000000000001</v>
      </c>
      <c r="G414" s="228" t="s">
        <v>5245</v>
      </c>
      <c r="H414" s="228" t="s">
        <v>1723</v>
      </c>
      <c r="I414" s="225">
        <v>2024</v>
      </c>
    </row>
    <row r="415" spans="1:9" s="40" customFormat="1" ht="19.5" customHeight="1">
      <c r="A415" s="17" t="s">
        <v>166</v>
      </c>
      <c r="B415" s="238" t="s">
        <v>5240</v>
      </c>
      <c r="C415" s="17" t="s">
        <v>19</v>
      </c>
      <c r="D415" s="18">
        <v>10.89</v>
      </c>
      <c r="E415" s="26"/>
      <c r="F415" s="18">
        <v>10.89</v>
      </c>
      <c r="G415" s="228" t="s">
        <v>979</v>
      </c>
      <c r="H415" s="228" t="s">
        <v>1723</v>
      </c>
      <c r="I415" s="225">
        <v>2025</v>
      </c>
    </row>
    <row r="416" spans="1:9" s="40" customFormat="1" ht="19.5" customHeight="1">
      <c r="A416" s="17" t="s">
        <v>167</v>
      </c>
      <c r="B416" s="238" t="s">
        <v>5241</v>
      </c>
      <c r="C416" s="17" t="s">
        <v>19</v>
      </c>
      <c r="D416" s="18">
        <v>320.05</v>
      </c>
      <c r="E416" s="26"/>
      <c r="F416" s="18">
        <v>320.05</v>
      </c>
      <c r="G416" s="228" t="s">
        <v>979</v>
      </c>
      <c r="H416" s="228" t="s">
        <v>1723</v>
      </c>
      <c r="I416" s="225">
        <v>2025</v>
      </c>
    </row>
    <row r="417" spans="1:9" s="40" customFormat="1" ht="19.5" customHeight="1">
      <c r="A417" s="17" t="s">
        <v>1416</v>
      </c>
      <c r="B417" s="238" t="s">
        <v>5242</v>
      </c>
      <c r="C417" s="17" t="s">
        <v>19</v>
      </c>
      <c r="D417" s="18">
        <v>0.11</v>
      </c>
      <c r="E417" s="26"/>
      <c r="F417" s="18">
        <v>0.11</v>
      </c>
      <c r="G417" s="228" t="s">
        <v>982</v>
      </c>
      <c r="H417" s="228" t="s">
        <v>1723</v>
      </c>
      <c r="I417" s="225">
        <v>2022</v>
      </c>
    </row>
    <row r="418" spans="1:9" s="40" customFormat="1" ht="19.5" customHeight="1">
      <c r="A418" s="17" t="s">
        <v>1417</v>
      </c>
      <c r="B418" s="238" t="s">
        <v>5243</v>
      </c>
      <c r="C418" s="17" t="s">
        <v>19</v>
      </c>
      <c r="D418" s="18">
        <v>0</v>
      </c>
      <c r="E418" s="26"/>
      <c r="F418" s="18">
        <v>0</v>
      </c>
      <c r="G418" s="228" t="s">
        <v>5245</v>
      </c>
      <c r="H418" s="228" t="s">
        <v>1723</v>
      </c>
      <c r="I418" s="225">
        <v>2021</v>
      </c>
    </row>
    <row r="419" spans="1:9" s="40" customFormat="1" ht="19.5" customHeight="1">
      <c r="A419" s="17" t="s">
        <v>1419</v>
      </c>
      <c r="B419" s="238" t="s">
        <v>5244</v>
      </c>
      <c r="C419" s="17" t="s">
        <v>19</v>
      </c>
      <c r="D419" s="18">
        <v>0</v>
      </c>
      <c r="E419" s="26"/>
      <c r="F419" s="18">
        <v>0</v>
      </c>
      <c r="G419" s="228" t="s">
        <v>5245</v>
      </c>
      <c r="H419" s="228" t="s">
        <v>1723</v>
      </c>
      <c r="I419" s="225">
        <v>2021</v>
      </c>
    </row>
    <row r="420" spans="1:9" s="59" customFormat="1" ht="19.5" customHeight="1">
      <c r="A420" s="151">
        <v>7</v>
      </c>
      <c r="B420" s="241" t="s">
        <v>204</v>
      </c>
      <c r="C420" s="17" t="s">
        <v>19</v>
      </c>
      <c r="D420" s="58">
        <f>SUM(D421:D454)</f>
        <v>464.28000000000003</v>
      </c>
      <c r="E420" s="58">
        <f>SUM(E421:E454)</f>
        <v>0</v>
      </c>
      <c r="F420" s="58">
        <f>SUM(F421:F454)</f>
        <v>464.28000000000003</v>
      </c>
      <c r="G420" s="151"/>
      <c r="H420" s="228" t="s">
        <v>204</v>
      </c>
      <c r="I420" s="225"/>
    </row>
    <row r="421" spans="1:9" s="40" customFormat="1" ht="19.5" customHeight="1">
      <c r="A421" s="228" t="s">
        <v>153</v>
      </c>
      <c r="B421" s="238" t="s">
        <v>3401</v>
      </c>
      <c r="C421" s="17" t="s">
        <v>19</v>
      </c>
      <c r="D421" s="19">
        <v>300</v>
      </c>
      <c r="E421" s="27"/>
      <c r="F421" s="19">
        <v>300</v>
      </c>
      <c r="G421" s="228" t="s">
        <v>3409</v>
      </c>
      <c r="H421" s="228" t="s">
        <v>204</v>
      </c>
      <c r="I421" s="225">
        <v>2025</v>
      </c>
    </row>
    <row r="422" spans="1:9" s="40" customFormat="1" ht="19.5" customHeight="1">
      <c r="A422" s="228" t="s">
        <v>158</v>
      </c>
      <c r="B422" s="238" t="s">
        <v>1083</v>
      </c>
      <c r="C422" s="17" t="s">
        <v>19</v>
      </c>
      <c r="D422" s="19">
        <v>30</v>
      </c>
      <c r="E422" s="27"/>
      <c r="F422" s="19">
        <v>30</v>
      </c>
      <c r="G422" s="228" t="s">
        <v>2929</v>
      </c>
      <c r="H422" s="228" t="s">
        <v>204</v>
      </c>
      <c r="I422" s="225">
        <v>2025</v>
      </c>
    </row>
    <row r="423" spans="1:9" s="45" customFormat="1" ht="19.5" customHeight="1">
      <c r="A423" s="228" t="s">
        <v>168</v>
      </c>
      <c r="B423" s="238" t="s">
        <v>2930</v>
      </c>
      <c r="C423" s="25" t="s">
        <v>19</v>
      </c>
      <c r="D423" s="18">
        <v>20</v>
      </c>
      <c r="E423" s="26"/>
      <c r="F423" s="18">
        <v>20</v>
      </c>
      <c r="G423" s="228" t="s">
        <v>204</v>
      </c>
      <c r="H423" s="228" t="s">
        <v>204</v>
      </c>
      <c r="I423" s="225">
        <v>2025</v>
      </c>
    </row>
    <row r="424" spans="1:9" s="45" customFormat="1" ht="19.5" customHeight="1">
      <c r="A424" s="228" t="s">
        <v>169</v>
      </c>
      <c r="B424" s="238" t="s">
        <v>2931</v>
      </c>
      <c r="C424" s="25" t="s">
        <v>19</v>
      </c>
      <c r="D424" s="18">
        <v>30</v>
      </c>
      <c r="E424" s="26"/>
      <c r="F424" s="18">
        <v>30</v>
      </c>
      <c r="G424" s="228" t="s">
        <v>204</v>
      </c>
      <c r="H424" s="228" t="s">
        <v>204</v>
      </c>
      <c r="I424" s="225">
        <v>2026</v>
      </c>
    </row>
    <row r="425" spans="1:9" s="45" customFormat="1" ht="19.5" customHeight="1">
      <c r="A425" s="228" t="s">
        <v>170</v>
      </c>
      <c r="B425" s="238" t="s">
        <v>2932</v>
      </c>
      <c r="C425" s="25" t="s">
        <v>19</v>
      </c>
      <c r="D425" s="18">
        <v>2.5</v>
      </c>
      <c r="E425" s="26"/>
      <c r="F425" s="18">
        <v>2.5</v>
      </c>
      <c r="G425" s="228" t="s">
        <v>1034</v>
      </c>
      <c r="H425" s="228" t="s">
        <v>204</v>
      </c>
      <c r="I425" s="225">
        <v>2025</v>
      </c>
    </row>
    <row r="426" spans="1:9" s="45" customFormat="1" ht="19.5" customHeight="1">
      <c r="A426" s="228" t="s">
        <v>171</v>
      </c>
      <c r="B426" s="238" t="s">
        <v>1084</v>
      </c>
      <c r="C426" s="25" t="s">
        <v>19</v>
      </c>
      <c r="D426" s="18">
        <v>10</v>
      </c>
      <c r="E426" s="26"/>
      <c r="F426" s="18">
        <v>10</v>
      </c>
      <c r="G426" s="228" t="s">
        <v>1076</v>
      </c>
      <c r="H426" s="228" t="s">
        <v>204</v>
      </c>
      <c r="I426" s="225">
        <v>2023</v>
      </c>
    </row>
    <row r="427" spans="1:9" s="45" customFormat="1" ht="19.5" customHeight="1">
      <c r="A427" s="228" t="s">
        <v>162</v>
      </c>
      <c r="B427" s="238" t="s">
        <v>1085</v>
      </c>
      <c r="C427" s="25" t="s">
        <v>19</v>
      </c>
      <c r="D427" s="18">
        <v>5</v>
      </c>
      <c r="E427" s="26"/>
      <c r="F427" s="18">
        <v>5</v>
      </c>
      <c r="G427" s="228" t="s">
        <v>1076</v>
      </c>
      <c r="H427" s="228" t="s">
        <v>204</v>
      </c>
      <c r="I427" s="225">
        <v>2023</v>
      </c>
    </row>
    <row r="428" spans="1:9" s="45" customFormat="1" ht="19.5" customHeight="1">
      <c r="A428" s="228" t="s">
        <v>172</v>
      </c>
      <c r="B428" s="238" t="s">
        <v>1086</v>
      </c>
      <c r="C428" s="25" t="s">
        <v>19</v>
      </c>
      <c r="D428" s="18">
        <v>3</v>
      </c>
      <c r="E428" s="26"/>
      <c r="F428" s="18">
        <v>3</v>
      </c>
      <c r="G428" s="228" t="s">
        <v>1076</v>
      </c>
      <c r="H428" s="228" t="s">
        <v>204</v>
      </c>
      <c r="I428" s="225">
        <v>2024</v>
      </c>
    </row>
    <row r="429" spans="1:9" s="45" customFormat="1" ht="19.5" customHeight="1">
      <c r="A429" s="228" t="s">
        <v>173</v>
      </c>
      <c r="B429" s="238" t="s">
        <v>1087</v>
      </c>
      <c r="C429" s="25" t="s">
        <v>19</v>
      </c>
      <c r="D429" s="18">
        <v>0.11</v>
      </c>
      <c r="E429" s="26"/>
      <c r="F429" s="18">
        <v>0.11</v>
      </c>
      <c r="G429" s="228" t="s">
        <v>1076</v>
      </c>
      <c r="H429" s="228" t="s">
        <v>204</v>
      </c>
      <c r="I429" s="225">
        <v>2024</v>
      </c>
    </row>
    <row r="430" spans="1:9" s="45" customFormat="1" ht="19.5" customHeight="1">
      <c r="A430" s="228" t="s">
        <v>1807</v>
      </c>
      <c r="B430" s="238" t="s">
        <v>1088</v>
      </c>
      <c r="C430" s="25" t="s">
        <v>19</v>
      </c>
      <c r="D430" s="18">
        <v>1.5</v>
      </c>
      <c r="E430" s="26"/>
      <c r="F430" s="18">
        <v>1.5</v>
      </c>
      <c r="G430" s="228" t="s">
        <v>1076</v>
      </c>
      <c r="H430" s="228" t="s">
        <v>204</v>
      </c>
      <c r="I430" s="225">
        <v>2024</v>
      </c>
    </row>
    <row r="431" spans="1:9" s="45" customFormat="1" ht="19.5" customHeight="1">
      <c r="A431" s="228" t="s">
        <v>1809</v>
      </c>
      <c r="B431" s="238" t="s">
        <v>1089</v>
      </c>
      <c r="C431" s="25" t="s">
        <v>19</v>
      </c>
      <c r="D431" s="18">
        <v>5</v>
      </c>
      <c r="E431" s="26"/>
      <c r="F431" s="18">
        <v>5</v>
      </c>
      <c r="G431" s="228" t="s">
        <v>1076</v>
      </c>
      <c r="H431" s="228" t="s">
        <v>204</v>
      </c>
      <c r="I431" s="225">
        <v>2023</v>
      </c>
    </row>
    <row r="432" spans="1:9" s="45" customFormat="1" ht="19.5" customHeight="1">
      <c r="A432" s="228" t="s">
        <v>1811</v>
      </c>
      <c r="B432" s="238" t="s">
        <v>3402</v>
      </c>
      <c r="C432" s="25" t="s">
        <v>19</v>
      </c>
      <c r="D432" s="18">
        <v>1.5</v>
      </c>
      <c r="E432" s="26"/>
      <c r="F432" s="18">
        <v>1.5</v>
      </c>
      <c r="G432" s="228" t="s">
        <v>1076</v>
      </c>
      <c r="H432" s="228" t="s">
        <v>204</v>
      </c>
      <c r="I432" s="225">
        <v>2024</v>
      </c>
    </row>
    <row r="433" spans="1:9" s="45" customFormat="1" ht="19.5" customHeight="1">
      <c r="A433" s="228" t="s">
        <v>1813</v>
      </c>
      <c r="B433" s="238" t="s">
        <v>3403</v>
      </c>
      <c r="C433" s="25" t="s">
        <v>19</v>
      </c>
      <c r="D433" s="18">
        <v>2</v>
      </c>
      <c r="E433" s="26"/>
      <c r="F433" s="18">
        <v>2</v>
      </c>
      <c r="G433" s="228" t="s">
        <v>1076</v>
      </c>
      <c r="H433" s="228" t="s">
        <v>204</v>
      </c>
      <c r="I433" s="225">
        <v>2025</v>
      </c>
    </row>
    <row r="434" spans="1:9" s="45" customFormat="1" ht="19.5" customHeight="1">
      <c r="A434" s="228" t="s">
        <v>1815</v>
      </c>
      <c r="B434" s="238" t="s">
        <v>1090</v>
      </c>
      <c r="C434" s="25" t="s">
        <v>19</v>
      </c>
      <c r="D434" s="18">
        <v>2</v>
      </c>
      <c r="E434" s="26"/>
      <c r="F434" s="18">
        <v>2</v>
      </c>
      <c r="G434" s="228" t="s">
        <v>1034</v>
      </c>
      <c r="H434" s="228" t="s">
        <v>204</v>
      </c>
      <c r="I434" s="225">
        <v>2024</v>
      </c>
    </row>
    <row r="435" spans="1:9" s="45" customFormat="1" ht="19.5" customHeight="1">
      <c r="A435" s="228" t="s">
        <v>2018</v>
      </c>
      <c r="B435" s="238" t="s">
        <v>3404</v>
      </c>
      <c r="C435" s="25" t="s">
        <v>19</v>
      </c>
      <c r="D435" s="18">
        <v>3</v>
      </c>
      <c r="E435" s="26"/>
      <c r="F435" s="18">
        <v>3</v>
      </c>
      <c r="G435" s="228" t="s">
        <v>1068</v>
      </c>
      <c r="H435" s="228" t="s">
        <v>204</v>
      </c>
      <c r="I435" s="225">
        <v>2025</v>
      </c>
    </row>
    <row r="436" spans="1:9" s="45" customFormat="1" ht="19.5" customHeight="1">
      <c r="A436" s="228" t="s">
        <v>2019</v>
      </c>
      <c r="B436" s="238" t="s">
        <v>1091</v>
      </c>
      <c r="C436" s="25" t="s">
        <v>19</v>
      </c>
      <c r="D436" s="18">
        <v>0.6000000000000001</v>
      </c>
      <c r="E436" s="26"/>
      <c r="F436" s="18">
        <v>0.6000000000000001</v>
      </c>
      <c r="G436" s="228" t="s">
        <v>1068</v>
      </c>
      <c r="H436" s="228" t="s">
        <v>204</v>
      </c>
      <c r="I436" s="225">
        <v>2021</v>
      </c>
    </row>
    <row r="437" spans="1:9" s="45" customFormat="1" ht="19.5" customHeight="1">
      <c r="A437" s="228" t="s">
        <v>2020</v>
      </c>
      <c r="B437" s="238" t="s">
        <v>1092</v>
      </c>
      <c r="C437" s="25" t="s">
        <v>19</v>
      </c>
      <c r="D437" s="18">
        <v>2.52</v>
      </c>
      <c r="E437" s="26"/>
      <c r="F437" s="18">
        <v>2.52</v>
      </c>
      <c r="G437" s="228" t="s">
        <v>1068</v>
      </c>
      <c r="H437" s="228" t="s">
        <v>204</v>
      </c>
      <c r="I437" s="225">
        <v>2021</v>
      </c>
    </row>
    <row r="438" spans="1:9" s="45" customFormat="1" ht="19.5" customHeight="1">
      <c r="A438" s="228" t="s">
        <v>2021</v>
      </c>
      <c r="B438" s="238" t="s">
        <v>2933</v>
      </c>
      <c r="C438" s="25" t="s">
        <v>19</v>
      </c>
      <c r="D438" s="18">
        <v>2.5</v>
      </c>
      <c r="E438" s="26"/>
      <c r="F438" s="18">
        <v>2.5</v>
      </c>
      <c r="G438" s="228" t="s">
        <v>1053</v>
      </c>
      <c r="H438" s="228" t="s">
        <v>204</v>
      </c>
      <c r="I438" s="225">
        <v>2021</v>
      </c>
    </row>
    <row r="439" spans="1:9" s="45" customFormat="1" ht="19.5" customHeight="1">
      <c r="A439" s="228" t="s">
        <v>2022</v>
      </c>
      <c r="B439" s="238" t="s">
        <v>2934</v>
      </c>
      <c r="C439" s="25" t="s">
        <v>19</v>
      </c>
      <c r="D439" s="18">
        <v>3</v>
      </c>
      <c r="E439" s="26"/>
      <c r="F439" s="18">
        <v>3</v>
      </c>
      <c r="G439" s="228" t="s">
        <v>1053</v>
      </c>
      <c r="H439" s="228" t="s">
        <v>204</v>
      </c>
      <c r="I439" s="225">
        <v>2022</v>
      </c>
    </row>
    <row r="440" spans="1:9" s="45" customFormat="1" ht="19.5" customHeight="1">
      <c r="A440" s="228" t="s">
        <v>2023</v>
      </c>
      <c r="B440" s="238" t="s">
        <v>1093</v>
      </c>
      <c r="C440" s="25" t="s">
        <v>19</v>
      </c>
      <c r="D440" s="18">
        <v>1.6</v>
      </c>
      <c r="E440" s="26"/>
      <c r="F440" s="18">
        <v>1.6</v>
      </c>
      <c r="G440" s="228" t="s">
        <v>1094</v>
      </c>
      <c r="H440" s="228" t="s">
        <v>204</v>
      </c>
      <c r="I440" s="225">
        <v>2022</v>
      </c>
    </row>
    <row r="441" spans="1:9" s="45" customFormat="1" ht="19.5" customHeight="1">
      <c r="A441" s="228" t="s">
        <v>2024</v>
      </c>
      <c r="B441" s="238" t="s">
        <v>3405</v>
      </c>
      <c r="C441" s="25" t="s">
        <v>19</v>
      </c>
      <c r="D441" s="18">
        <v>2</v>
      </c>
      <c r="E441" s="26"/>
      <c r="F441" s="18">
        <v>2</v>
      </c>
      <c r="G441" s="228" t="s">
        <v>1095</v>
      </c>
      <c r="H441" s="228" t="s">
        <v>204</v>
      </c>
      <c r="I441" s="225">
        <v>2023</v>
      </c>
    </row>
    <row r="442" spans="1:9" s="45" customFormat="1" ht="19.5" customHeight="1">
      <c r="A442" s="228" t="s">
        <v>2025</v>
      </c>
      <c r="B442" s="238" t="s">
        <v>1096</v>
      </c>
      <c r="C442" s="25" t="s">
        <v>19</v>
      </c>
      <c r="D442" s="18">
        <v>0.2</v>
      </c>
      <c r="E442" s="26"/>
      <c r="F442" s="18">
        <v>0.2</v>
      </c>
      <c r="G442" s="228" t="s">
        <v>1095</v>
      </c>
      <c r="H442" s="228" t="s">
        <v>204</v>
      </c>
      <c r="I442" s="225">
        <v>2021</v>
      </c>
    </row>
    <row r="443" spans="1:9" s="45" customFormat="1" ht="19.5" customHeight="1">
      <c r="A443" s="228" t="s">
        <v>2026</v>
      </c>
      <c r="B443" s="238" t="s">
        <v>1097</v>
      </c>
      <c r="C443" s="25" t="s">
        <v>19</v>
      </c>
      <c r="D443" s="18">
        <v>0.94</v>
      </c>
      <c r="E443" s="26"/>
      <c r="F443" s="18">
        <v>0.94</v>
      </c>
      <c r="G443" s="228" t="s">
        <v>1058</v>
      </c>
      <c r="H443" s="228" t="s">
        <v>204</v>
      </c>
      <c r="I443" s="225">
        <v>2023</v>
      </c>
    </row>
    <row r="444" spans="1:9" s="45" customFormat="1" ht="19.5" customHeight="1">
      <c r="A444" s="228" t="s">
        <v>197</v>
      </c>
      <c r="B444" s="238" t="s">
        <v>3406</v>
      </c>
      <c r="C444" s="25" t="s">
        <v>19</v>
      </c>
      <c r="D444" s="18">
        <v>10</v>
      </c>
      <c r="E444" s="26"/>
      <c r="F444" s="18">
        <v>10</v>
      </c>
      <c r="G444" s="228" t="s">
        <v>1058</v>
      </c>
      <c r="H444" s="228" t="s">
        <v>204</v>
      </c>
      <c r="I444" s="225">
        <v>2024</v>
      </c>
    </row>
    <row r="445" spans="1:9" s="45" customFormat="1" ht="19.5" customHeight="1">
      <c r="A445" s="228" t="s">
        <v>198</v>
      </c>
      <c r="B445" s="238" t="s">
        <v>3407</v>
      </c>
      <c r="C445" s="25" t="s">
        <v>19</v>
      </c>
      <c r="D445" s="18">
        <v>2</v>
      </c>
      <c r="E445" s="26"/>
      <c r="F445" s="18">
        <v>2</v>
      </c>
      <c r="G445" s="228" t="s">
        <v>1081</v>
      </c>
      <c r="H445" s="228" t="s">
        <v>204</v>
      </c>
      <c r="I445" s="225">
        <v>2024</v>
      </c>
    </row>
    <row r="446" spans="1:9" s="45" customFormat="1" ht="19.5" customHeight="1">
      <c r="A446" s="228" t="s">
        <v>2054</v>
      </c>
      <c r="B446" s="238" t="s">
        <v>2935</v>
      </c>
      <c r="C446" s="25" t="s">
        <v>19</v>
      </c>
      <c r="D446" s="18">
        <v>5</v>
      </c>
      <c r="E446" s="26"/>
      <c r="F446" s="18">
        <v>5</v>
      </c>
      <c r="G446" s="228" t="s">
        <v>1081</v>
      </c>
      <c r="H446" s="228" t="s">
        <v>204</v>
      </c>
      <c r="I446" s="225">
        <v>2025</v>
      </c>
    </row>
    <row r="447" spans="1:9" s="45" customFormat="1" ht="19.5" customHeight="1">
      <c r="A447" s="228" t="s">
        <v>2055</v>
      </c>
      <c r="B447" s="238" t="s">
        <v>1098</v>
      </c>
      <c r="C447" s="25" t="s">
        <v>19</v>
      </c>
      <c r="D447" s="18">
        <v>2.6</v>
      </c>
      <c r="E447" s="26"/>
      <c r="F447" s="18">
        <v>2.6</v>
      </c>
      <c r="G447" s="228" t="s">
        <v>1071</v>
      </c>
      <c r="H447" s="228" t="s">
        <v>204</v>
      </c>
      <c r="I447" s="225">
        <v>2024</v>
      </c>
    </row>
    <row r="448" spans="1:9" s="45" customFormat="1" ht="19.5" customHeight="1">
      <c r="A448" s="228" t="s">
        <v>2056</v>
      </c>
      <c r="B448" s="238" t="s">
        <v>1099</v>
      </c>
      <c r="C448" s="25" t="s">
        <v>19</v>
      </c>
      <c r="D448" s="18">
        <v>0.51</v>
      </c>
      <c r="E448" s="26"/>
      <c r="F448" s="18">
        <v>0.51</v>
      </c>
      <c r="G448" s="228" t="s">
        <v>1100</v>
      </c>
      <c r="H448" s="228" t="s">
        <v>204</v>
      </c>
      <c r="I448" s="225">
        <v>2024</v>
      </c>
    </row>
    <row r="449" spans="1:9" s="45" customFormat="1" ht="19.5" customHeight="1">
      <c r="A449" s="228" t="s">
        <v>2057</v>
      </c>
      <c r="B449" s="238" t="s">
        <v>1101</v>
      </c>
      <c r="C449" s="25" t="s">
        <v>19</v>
      </c>
      <c r="D449" s="18">
        <v>6</v>
      </c>
      <c r="E449" s="26"/>
      <c r="F449" s="18">
        <v>6</v>
      </c>
      <c r="G449" s="228" t="s">
        <v>1102</v>
      </c>
      <c r="H449" s="228" t="s">
        <v>204</v>
      </c>
      <c r="I449" s="225">
        <v>2023</v>
      </c>
    </row>
    <row r="450" spans="1:9" s="45" customFormat="1" ht="19.5" customHeight="1">
      <c r="A450" s="228" t="s">
        <v>2058</v>
      </c>
      <c r="B450" s="238" t="s">
        <v>3408</v>
      </c>
      <c r="C450" s="25" t="s">
        <v>19</v>
      </c>
      <c r="D450" s="18">
        <v>0.5</v>
      </c>
      <c r="E450" s="26"/>
      <c r="F450" s="18">
        <v>0.5</v>
      </c>
      <c r="G450" s="228" t="s">
        <v>1072</v>
      </c>
      <c r="H450" s="228" t="s">
        <v>204</v>
      </c>
      <c r="I450" s="225">
        <v>2023</v>
      </c>
    </row>
    <row r="451" spans="1:9" s="45" customFormat="1" ht="19.5" customHeight="1">
      <c r="A451" s="228" t="s">
        <v>2059</v>
      </c>
      <c r="B451" s="238" t="s">
        <v>2936</v>
      </c>
      <c r="C451" s="25" t="s">
        <v>19</v>
      </c>
      <c r="D451" s="18">
        <v>1</v>
      </c>
      <c r="E451" s="26"/>
      <c r="F451" s="18">
        <v>1</v>
      </c>
      <c r="G451" s="228" t="s">
        <v>1072</v>
      </c>
      <c r="H451" s="228" t="s">
        <v>204</v>
      </c>
      <c r="I451" s="225">
        <v>2021</v>
      </c>
    </row>
    <row r="452" spans="1:9" s="45" customFormat="1" ht="19.5" customHeight="1">
      <c r="A452" s="228" t="s">
        <v>2060</v>
      </c>
      <c r="B452" s="238" t="s">
        <v>1103</v>
      </c>
      <c r="C452" s="25" t="s">
        <v>19</v>
      </c>
      <c r="D452" s="18">
        <v>1.2000000000000002</v>
      </c>
      <c r="E452" s="26"/>
      <c r="F452" s="18">
        <v>1.2000000000000002</v>
      </c>
      <c r="G452" s="228" t="s">
        <v>1072</v>
      </c>
      <c r="H452" s="228" t="s">
        <v>204</v>
      </c>
      <c r="I452" s="225">
        <v>2022</v>
      </c>
    </row>
    <row r="453" spans="1:9" s="45" customFormat="1" ht="19.5" customHeight="1">
      <c r="A453" s="228" t="s">
        <v>2061</v>
      </c>
      <c r="B453" s="238" t="s">
        <v>2937</v>
      </c>
      <c r="C453" s="25" t="s">
        <v>19</v>
      </c>
      <c r="D453" s="18">
        <v>5</v>
      </c>
      <c r="E453" s="26"/>
      <c r="F453" s="18">
        <v>5</v>
      </c>
      <c r="G453" s="228" t="s">
        <v>1045</v>
      </c>
      <c r="H453" s="228" t="s">
        <v>204</v>
      </c>
      <c r="I453" s="225">
        <v>2022</v>
      </c>
    </row>
    <row r="454" spans="1:9" s="45" customFormat="1" ht="19.5" customHeight="1">
      <c r="A454" s="228" t="s">
        <v>2062</v>
      </c>
      <c r="B454" s="238" t="s">
        <v>1082</v>
      </c>
      <c r="C454" s="25" t="s">
        <v>19</v>
      </c>
      <c r="D454" s="18">
        <v>1.5</v>
      </c>
      <c r="E454" s="26"/>
      <c r="F454" s="18">
        <v>1.5</v>
      </c>
      <c r="G454" s="228" t="s">
        <v>1045</v>
      </c>
      <c r="H454" s="228" t="s">
        <v>204</v>
      </c>
      <c r="I454" s="225">
        <v>2022</v>
      </c>
    </row>
    <row r="455" spans="1:9" s="67" customFormat="1" ht="19.5" customHeight="1">
      <c r="A455" s="151">
        <v>8</v>
      </c>
      <c r="B455" s="241" t="s">
        <v>205</v>
      </c>
      <c r="C455" s="25" t="s">
        <v>19</v>
      </c>
      <c r="D455" s="50">
        <f>SUM(D456:D477)</f>
        <v>500.11396</v>
      </c>
      <c r="E455" s="50">
        <f>SUM(E456:E477)</f>
        <v>0</v>
      </c>
      <c r="F455" s="50">
        <f>SUM(F456:F477)</f>
        <v>500.11396</v>
      </c>
      <c r="G455" s="151"/>
      <c r="H455" s="4" t="s">
        <v>205</v>
      </c>
      <c r="I455" s="225"/>
    </row>
    <row r="456" spans="1:9" ht="19.5" customHeight="1">
      <c r="A456" s="160" t="s">
        <v>189</v>
      </c>
      <c r="B456" s="254" t="s">
        <v>1460</v>
      </c>
      <c r="C456" s="25" t="s">
        <v>19</v>
      </c>
      <c r="D456" s="7">
        <v>0.3</v>
      </c>
      <c r="E456" s="129">
        <v>0</v>
      </c>
      <c r="F456" s="7">
        <v>0.3</v>
      </c>
      <c r="G456" s="4" t="s">
        <v>1411</v>
      </c>
      <c r="H456" s="4" t="s">
        <v>205</v>
      </c>
      <c r="I456" s="225">
        <v>2023</v>
      </c>
    </row>
    <row r="457" spans="1:9" ht="19.5" customHeight="1">
      <c r="A457" s="160" t="s">
        <v>190</v>
      </c>
      <c r="B457" s="254" t="s">
        <v>1461</v>
      </c>
      <c r="C457" s="25" t="s">
        <v>19</v>
      </c>
      <c r="D457" s="7">
        <v>0.09</v>
      </c>
      <c r="E457" s="129">
        <v>0</v>
      </c>
      <c r="F457" s="7">
        <v>0.09</v>
      </c>
      <c r="G457" s="4" t="s">
        <v>1435</v>
      </c>
      <c r="H457" s="4" t="s">
        <v>205</v>
      </c>
      <c r="I457" s="225">
        <v>2021</v>
      </c>
    </row>
    <row r="458" spans="1:9" ht="19.5" customHeight="1">
      <c r="A458" s="160" t="s">
        <v>154</v>
      </c>
      <c r="B458" s="254" t="s">
        <v>1462</v>
      </c>
      <c r="C458" s="25" t="s">
        <v>19</v>
      </c>
      <c r="D458" s="7">
        <v>0.01</v>
      </c>
      <c r="E458" s="129">
        <v>0</v>
      </c>
      <c r="F458" s="7">
        <v>0.01</v>
      </c>
      <c r="G458" s="4" t="s">
        <v>1403</v>
      </c>
      <c r="H458" s="4" t="s">
        <v>205</v>
      </c>
      <c r="I458" s="225">
        <v>2021</v>
      </c>
    </row>
    <row r="459" spans="1:9" ht="19.5" customHeight="1">
      <c r="A459" s="160" t="s">
        <v>191</v>
      </c>
      <c r="B459" s="254" t="s">
        <v>1463</v>
      </c>
      <c r="C459" s="25" t="s">
        <v>19</v>
      </c>
      <c r="D459" s="7">
        <v>0.02396</v>
      </c>
      <c r="E459" s="129">
        <v>0</v>
      </c>
      <c r="F459" s="7">
        <v>0.02396</v>
      </c>
      <c r="G459" s="4" t="s">
        <v>1401</v>
      </c>
      <c r="H459" s="4" t="s">
        <v>205</v>
      </c>
      <c r="I459" s="225">
        <v>2022</v>
      </c>
    </row>
    <row r="460" spans="1:9" ht="19.5" customHeight="1">
      <c r="A460" s="160" t="s">
        <v>85</v>
      </c>
      <c r="B460" s="254" t="s">
        <v>3410</v>
      </c>
      <c r="C460" s="25" t="s">
        <v>19</v>
      </c>
      <c r="D460" s="7">
        <v>230.9</v>
      </c>
      <c r="E460" s="129">
        <v>0</v>
      </c>
      <c r="F460" s="7">
        <v>230.9</v>
      </c>
      <c r="G460" s="4" t="s">
        <v>1413</v>
      </c>
      <c r="H460" s="4" t="s">
        <v>205</v>
      </c>
      <c r="I460" s="225">
        <v>2024</v>
      </c>
    </row>
    <row r="461" spans="1:9" ht="19.5" customHeight="1">
      <c r="A461" s="160" t="s">
        <v>86</v>
      </c>
      <c r="B461" s="254" t="s">
        <v>1464</v>
      </c>
      <c r="C461" s="25" t="s">
        <v>19</v>
      </c>
      <c r="D461" s="7">
        <v>9.16</v>
      </c>
      <c r="E461" s="129">
        <v>0</v>
      </c>
      <c r="F461" s="7">
        <v>9.16</v>
      </c>
      <c r="G461" s="4" t="s">
        <v>1413</v>
      </c>
      <c r="H461" s="4" t="s">
        <v>205</v>
      </c>
      <c r="I461" s="225">
        <v>2022</v>
      </c>
    </row>
    <row r="462" spans="1:9" ht="19.5" customHeight="1">
      <c r="A462" s="160" t="s">
        <v>87</v>
      </c>
      <c r="B462" s="254" t="s">
        <v>1464</v>
      </c>
      <c r="C462" s="25" t="s">
        <v>19</v>
      </c>
      <c r="D462" s="7">
        <v>0.45</v>
      </c>
      <c r="E462" s="129">
        <v>0</v>
      </c>
      <c r="F462" s="7">
        <v>0.45</v>
      </c>
      <c r="G462" s="4" t="s">
        <v>1414</v>
      </c>
      <c r="H462" s="4" t="s">
        <v>205</v>
      </c>
      <c r="I462" s="225">
        <v>2022</v>
      </c>
    </row>
    <row r="463" spans="1:9" ht="19.5" customHeight="1">
      <c r="A463" s="160" t="s">
        <v>88</v>
      </c>
      <c r="B463" s="254" t="s">
        <v>1465</v>
      </c>
      <c r="C463" s="25" t="s">
        <v>19</v>
      </c>
      <c r="D463" s="7">
        <v>0.59</v>
      </c>
      <c r="E463" s="129">
        <v>0</v>
      </c>
      <c r="F463" s="7">
        <v>0.59</v>
      </c>
      <c r="G463" s="4" t="s">
        <v>1414</v>
      </c>
      <c r="H463" s="4" t="s">
        <v>205</v>
      </c>
      <c r="I463" s="225">
        <v>2022</v>
      </c>
    </row>
    <row r="464" spans="1:9" ht="19.5" customHeight="1">
      <c r="A464" s="160" t="s">
        <v>89</v>
      </c>
      <c r="B464" s="254" t="s">
        <v>1466</v>
      </c>
      <c r="C464" s="25" t="s">
        <v>19</v>
      </c>
      <c r="D464" s="7">
        <v>8.3</v>
      </c>
      <c r="E464" s="129">
        <v>0</v>
      </c>
      <c r="F464" s="7">
        <v>8.3</v>
      </c>
      <c r="G464" s="4" t="s">
        <v>1412</v>
      </c>
      <c r="H464" s="4" t="s">
        <v>205</v>
      </c>
      <c r="I464" s="225">
        <v>2022</v>
      </c>
    </row>
    <row r="465" spans="1:9" ht="19.5" customHeight="1">
      <c r="A465" s="160" t="s">
        <v>1603</v>
      </c>
      <c r="B465" s="254" t="s">
        <v>1467</v>
      </c>
      <c r="C465" s="25" t="s">
        <v>19</v>
      </c>
      <c r="D465" s="7">
        <v>1.29</v>
      </c>
      <c r="E465" s="129">
        <v>0</v>
      </c>
      <c r="F465" s="7">
        <v>1.29</v>
      </c>
      <c r="G465" s="4" t="s">
        <v>1415</v>
      </c>
      <c r="H465" s="4" t="s">
        <v>205</v>
      </c>
      <c r="I465" s="225">
        <v>2022</v>
      </c>
    </row>
    <row r="466" spans="1:9" ht="19.5" customHeight="1">
      <c r="A466" s="160" t="s">
        <v>1606</v>
      </c>
      <c r="B466" s="254" t="s">
        <v>1468</v>
      </c>
      <c r="C466" s="25" t="s">
        <v>19</v>
      </c>
      <c r="D466" s="7">
        <v>0.07</v>
      </c>
      <c r="E466" s="129">
        <v>0</v>
      </c>
      <c r="F466" s="7">
        <v>0.07</v>
      </c>
      <c r="G466" s="4" t="s">
        <v>1409</v>
      </c>
      <c r="H466" s="4" t="s">
        <v>205</v>
      </c>
      <c r="I466" s="225">
        <v>2022</v>
      </c>
    </row>
    <row r="467" spans="1:9" ht="19.5" customHeight="1">
      <c r="A467" s="160" t="s">
        <v>1608</v>
      </c>
      <c r="B467" s="254" t="s">
        <v>1469</v>
      </c>
      <c r="C467" s="25" t="s">
        <v>19</v>
      </c>
      <c r="D467" s="7">
        <v>0.27</v>
      </c>
      <c r="E467" s="129">
        <v>0</v>
      </c>
      <c r="F467" s="7">
        <v>0.27</v>
      </c>
      <c r="G467" s="4" t="s">
        <v>1410</v>
      </c>
      <c r="H467" s="4" t="s">
        <v>205</v>
      </c>
      <c r="I467" s="225">
        <v>2021</v>
      </c>
    </row>
    <row r="468" spans="1:9" ht="19.5" customHeight="1">
      <c r="A468" s="160" t="s">
        <v>1610</v>
      </c>
      <c r="B468" s="254" t="s">
        <v>1464</v>
      </c>
      <c r="C468" s="25" t="s">
        <v>19</v>
      </c>
      <c r="D468" s="7">
        <v>3.77</v>
      </c>
      <c r="E468" s="129">
        <v>0</v>
      </c>
      <c r="F468" s="7">
        <v>3.77</v>
      </c>
      <c r="G468" s="4" t="s">
        <v>1411</v>
      </c>
      <c r="H468" s="4" t="s">
        <v>205</v>
      </c>
      <c r="I468" s="225">
        <v>2022</v>
      </c>
    </row>
    <row r="469" spans="1:9" ht="19.5" customHeight="1">
      <c r="A469" s="160" t="s">
        <v>1612</v>
      </c>
      <c r="B469" s="254" t="s">
        <v>1470</v>
      </c>
      <c r="C469" s="25" t="s">
        <v>19</v>
      </c>
      <c r="D469" s="7">
        <v>0.1</v>
      </c>
      <c r="E469" s="129">
        <v>0</v>
      </c>
      <c r="F469" s="7">
        <v>0.1</v>
      </c>
      <c r="G469" s="4" t="s">
        <v>1411</v>
      </c>
      <c r="H469" s="4" t="s">
        <v>205</v>
      </c>
      <c r="I469" s="225">
        <v>2021</v>
      </c>
    </row>
    <row r="470" spans="1:9" ht="19.5" customHeight="1">
      <c r="A470" s="160" t="s">
        <v>1614</v>
      </c>
      <c r="B470" s="254" t="s">
        <v>1468</v>
      </c>
      <c r="C470" s="25" t="s">
        <v>19</v>
      </c>
      <c r="D470" s="7">
        <v>0.5</v>
      </c>
      <c r="E470" s="129">
        <v>0</v>
      </c>
      <c r="F470" s="7">
        <v>0.5</v>
      </c>
      <c r="G470" s="4" t="s">
        <v>1406</v>
      </c>
      <c r="H470" s="4" t="s">
        <v>205</v>
      </c>
      <c r="I470" s="225">
        <v>2021</v>
      </c>
    </row>
    <row r="471" spans="1:9" ht="19.5" customHeight="1">
      <c r="A471" s="160" t="s">
        <v>2008</v>
      </c>
      <c r="B471" s="254" t="s">
        <v>1468</v>
      </c>
      <c r="C471" s="25" t="s">
        <v>19</v>
      </c>
      <c r="D471" s="7">
        <v>0.11</v>
      </c>
      <c r="E471" s="129">
        <v>0</v>
      </c>
      <c r="F471" s="7">
        <v>0.11</v>
      </c>
      <c r="G471" s="4" t="s">
        <v>1402</v>
      </c>
      <c r="H471" s="4" t="s">
        <v>205</v>
      </c>
      <c r="I471" s="225">
        <v>2021</v>
      </c>
    </row>
    <row r="472" spans="1:9" ht="19.5" customHeight="1">
      <c r="A472" s="160" t="s">
        <v>2009</v>
      </c>
      <c r="B472" s="254" t="s">
        <v>1472</v>
      </c>
      <c r="C472" s="25" t="s">
        <v>19</v>
      </c>
      <c r="D472" s="7">
        <v>11.43</v>
      </c>
      <c r="E472" s="129">
        <v>0</v>
      </c>
      <c r="F472" s="7">
        <v>11.43</v>
      </c>
      <c r="G472" s="4" t="s">
        <v>1402</v>
      </c>
      <c r="H472" s="4" t="s">
        <v>205</v>
      </c>
      <c r="I472" s="225">
        <v>2021</v>
      </c>
    </row>
    <row r="473" spans="1:9" ht="19.5" customHeight="1">
      <c r="A473" s="160" t="s">
        <v>2010</v>
      </c>
      <c r="B473" s="254" t="s">
        <v>1474</v>
      </c>
      <c r="C473" s="25" t="s">
        <v>19</v>
      </c>
      <c r="D473" s="7">
        <v>8.64</v>
      </c>
      <c r="E473" s="129">
        <v>0</v>
      </c>
      <c r="F473" s="7">
        <v>8.64</v>
      </c>
      <c r="G473" s="4" t="s">
        <v>1435</v>
      </c>
      <c r="H473" s="4" t="s">
        <v>205</v>
      </c>
      <c r="I473" s="225">
        <v>2021</v>
      </c>
    </row>
    <row r="474" spans="1:9" ht="19.5" customHeight="1">
      <c r="A474" s="160" t="s">
        <v>2011</v>
      </c>
      <c r="B474" s="254" t="s">
        <v>1476</v>
      </c>
      <c r="C474" s="25" t="s">
        <v>19</v>
      </c>
      <c r="D474" s="7">
        <v>3.37</v>
      </c>
      <c r="E474" s="129">
        <v>0</v>
      </c>
      <c r="F474" s="7">
        <v>3.37</v>
      </c>
      <c r="G474" s="4" t="s">
        <v>1413</v>
      </c>
      <c r="H474" s="4" t="s">
        <v>205</v>
      </c>
      <c r="I474" s="225">
        <v>2021</v>
      </c>
    </row>
    <row r="475" spans="1:9" ht="19.5" customHeight="1">
      <c r="A475" s="160" t="s">
        <v>2012</v>
      </c>
      <c r="B475" s="254" t="s">
        <v>1478</v>
      </c>
      <c r="C475" s="25" t="s">
        <v>19</v>
      </c>
      <c r="D475" s="7">
        <v>1.86</v>
      </c>
      <c r="E475" s="129"/>
      <c r="F475" s="7">
        <v>1.86</v>
      </c>
      <c r="G475" s="4" t="s">
        <v>1406</v>
      </c>
      <c r="H475" s="4" t="s">
        <v>205</v>
      </c>
      <c r="I475" s="225">
        <v>2022</v>
      </c>
    </row>
    <row r="476" spans="1:9" ht="19.5" customHeight="1">
      <c r="A476" s="160" t="s">
        <v>2027</v>
      </c>
      <c r="B476" s="254" t="s">
        <v>3411</v>
      </c>
      <c r="C476" s="25" t="s">
        <v>19</v>
      </c>
      <c r="D476" s="7">
        <v>73.78</v>
      </c>
      <c r="E476" s="129"/>
      <c r="F476" s="7">
        <v>73.78</v>
      </c>
      <c r="G476" s="4" t="s">
        <v>3412</v>
      </c>
      <c r="H476" s="4" t="s">
        <v>205</v>
      </c>
      <c r="I476" s="225">
        <v>2022</v>
      </c>
    </row>
    <row r="477" spans="1:9" ht="39" customHeight="1">
      <c r="A477" s="160" t="s">
        <v>2028</v>
      </c>
      <c r="B477" s="254" t="s">
        <v>5418</v>
      </c>
      <c r="C477" s="25" t="s">
        <v>19</v>
      </c>
      <c r="D477" s="7">
        <v>145.1</v>
      </c>
      <c r="E477" s="129"/>
      <c r="F477" s="7">
        <v>145.1</v>
      </c>
      <c r="G477" s="4" t="s">
        <v>1429</v>
      </c>
      <c r="H477" s="4" t="s">
        <v>205</v>
      </c>
      <c r="I477" s="225">
        <v>2025</v>
      </c>
    </row>
    <row r="478" spans="1:9" s="34" customFormat="1" ht="19.5" customHeight="1">
      <c r="A478" s="161">
        <v>9</v>
      </c>
      <c r="B478" s="262" t="s">
        <v>206</v>
      </c>
      <c r="C478" s="25" t="s">
        <v>19</v>
      </c>
      <c r="D478" s="16">
        <f>SUM(D479:D523)</f>
        <v>360.08000000000004</v>
      </c>
      <c r="E478" s="16">
        <f>SUM(E479:E523)</f>
        <v>1.74</v>
      </c>
      <c r="F478" s="16">
        <f>SUM(F479:F523)</f>
        <v>358.34</v>
      </c>
      <c r="G478" s="6"/>
      <c r="H478" s="4" t="s">
        <v>206</v>
      </c>
      <c r="I478" s="225"/>
    </row>
    <row r="479" spans="1:9" ht="19.5" customHeight="1">
      <c r="A479" s="160" t="s">
        <v>182</v>
      </c>
      <c r="B479" s="254" t="s">
        <v>1240</v>
      </c>
      <c r="C479" s="25" t="s">
        <v>19</v>
      </c>
      <c r="D479" s="7">
        <v>119.4</v>
      </c>
      <c r="E479" s="129"/>
      <c r="F479" s="7">
        <f>D479-E479</f>
        <v>119.4</v>
      </c>
      <c r="G479" s="4" t="s">
        <v>1239</v>
      </c>
      <c r="H479" s="4" t="s">
        <v>206</v>
      </c>
      <c r="I479" s="225">
        <v>2025</v>
      </c>
    </row>
    <row r="480" spans="1:9" ht="19.5" customHeight="1">
      <c r="A480" s="160"/>
      <c r="B480" s="254" t="s">
        <v>1238</v>
      </c>
      <c r="C480" s="25" t="s">
        <v>19</v>
      </c>
      <c r="D480" s="7">
        <v>43.37</v>
      </c>
      <c r="E480" s="129"/>
      <c r="F480" s="7">
        <f aca="true" t="shared" si="3" ref="F480:F523">D480-E480</f>
        <v>43.37</v>
      </c>
      <c r="G480" s="4" t="s">
        <v>1239</v>
      </c>
      <c r="H480" s="4" t="s">
        <v>206</v>
      </c>
      <c r="I480" s="225">
        <v>2025</v>
      </c>
    </row>
    <row r="481" spans="1:9" ht="19.5" customHeight="1">
      <c r="A481" s="160" t="s">
        <v>183</v>
      </c>
      <c r="B481" s="254" t="s">
        <v>1241</v>
      </c>
      <c r="C481" s="25" t="s">
        <v>19</v>
      </c>
      <c r="D481" s="7">
        <v>111.5</v>
      </c>
      <c r="E481" s="129"/>
      <c r="F481" s="7">
        <f t="shared" si="3"/>
        <v>111.5</v>
      </c>
      <c r="G481" s="4" t="s">
        <v>1242</v>
      </c>
      <c r="H481" s="4" t="s">
        <v>206</v>
      </c>
      <c r="I481" s="225">
        <v>2025</v>
      </c>
    </row>
    <row r="482" spans="1:9" ht="19.5" customHeight="1">
      <c r="A482" s="160" t="s">
        <v>184</v>
      </c>
      <c r="B482" s="254" t="s">
        <v>1243</v>
      </c>
      <c r="C482" s="25" t="s">
        <v>19</v>
      </c>
      <c r="D482" s="7">
        <v>21.2</v>
      </c>
      <c r="E482" s="129"/>
      <c r="F482" s="7">
        <f t="shared" si="3"/>
        <v>21.2</v>
      </c>
      <c r="G482" s="4" t="s">
        <v>1227</v>
      </c>
      <c r="H482" s="4" t="s">
        <v>206</v>
      </c>
      <c r="I482" s="225">
        <v>2025</v>
      </c>
    </row>
    <row r="483" spans="1:9" ht="19.5" customHeight="1">
      <c r="A483" s="160" t="s">
        <v>159</v>
      </c>
      <c r="B483" s="254" t="s">
        <v>1244</v>
      </c>
      <c r="C483" s="25" t="s">
        <v>19</v>
      </c>
      <c r="D483" s="7">
        <v>0.87</v>
      </c>
      <c r="E483" s="129"/>
      <c r="F483" s="7">
        <f t="shared" si="3"/>
        <v>0.87</v>
      </c>
      <c r="G483" s="4" t="s">
        <v>1245</v>
      </c>
      <c r="H483" s="4" t="s">
        <v>206</v>
      </c>
      <c r="I483" s="225">
        <v>2023</v>
      </c>
    </row>
    <row r="484" spans="1:9" ht="32.25" customHeight="1">
      <c r="A484" s="160" t="s">
        <v>177</v>
      </c>
      <c r="B484" s="254" t="s">
        <v>1246</v>
      </c>
      <c r="C484" s="25" t="s">
        <v>19</v>
      </c>
      <c r="D484" s="7">
        <v>0.3399999999999999</v>
      </c>
      <c r="E484" s="129"/>
      <c r="F484" s="7">
        <f t="shared" si="3"/>
        <v>0.3399999999999999</v>
      </c>
      <c r="G484" s="4" t="s">
        <v>1186</v>
      </c>
      <c r="H484" s="4" t="s">
        <v>206</v>
      </c>
      <c r="I484" s="225">
        <v>2022</v>
      </c>
    </row>
    <row r="485" spans="1:9" ht="19.5" customHeight="1">
      <c r="A485" s="160" t="s">
        <v>163</v>
      </c>
      <c r="B485" s="254" t="s">
        <v>1247</v>
      </c>
      <c r="C485" s="25" t="s">
        <v>19</v>
      </c>
      <c r="D485" s="7">
        <v>0.86</v>
      </c>
      <c r="E485" s="129"/>
      <c r="F485" s="7">
        <f t="shared" si="3"/>
        <v>0.86</v>
      </c>
      <c r="G485" s="4" t="s">
        <v>1186</v>
      </c>
      <c r="H485" s="4" t="s">
        <v>206</v>
      </c>
      <c r="I485" s="225">
        <v>2021</v>
      </c>
    </row>
    <row r="486" spans="1:9" ht="19.5" customHeight="1">
      <c r="A486" s="160" t="s">
        <v>164</v>
      </c>
      <c r="B486" s="254" t="s">
        <v>1248</v>
      </c>
      <c r="C486" s="25" t="s">
        <v>19</v>
      </c>
      <c r="D486" s="7">
        <v>0.19</v>
      </c>
      <c r="E486" s="129"/>
      <c r="F486" s="7">
        <f t="shared" si="3"/>
        <v>0.19</v>
      </c>
      <c r="G486" s="4" t="s">
        <v>1186</v>
      </c>
      <c r="H486" s="4" t="s">
        <v>206</v>
      </c>
      <c r="I486" s="225">
        <v>2022</v>
      </c>
    </row>
    <row r="487" spans="1:9" ht="19.5" customHeight="1">
      <c r="A487" s="160" t="s">
        <v>195</v>
      </c>
      <c r="B487" s="254" t="s">
        <v>1249</v>
      </c>
      <c r="C487" s="25" t="s">
        <v>19</v>
      </c>
      <c r="D487" s="7">
        <v>0.8</v>
      </c>
      <c r="E487" s="129"/>
      <c r="F487" s="7">
        <f t="shared" si="3"/>
        <v>0.8</v>
      </c>
      <c r="G487" s="4" t="s">
        <v>1186</v>
      </c>
      <c r="H487" s="4" t="s">
        <v>206</v>
      </c>
      <c r="I487" s="225">
        <v>2023</v>
      </c>
    </row>
    <row r="488" spans="1:9" ht="19.5" customHeight="1">
      <c r="A488" s="160" t="s">
        <v>1624</v>
      </c>
      <c r="B488" s="254" t="s">
        <v>1250</v>
      </c>
      <c r="C488" s="25" t="s">
        <v>19</v>
      </c>
      <c r="D488" s="7">
        <v>1.01</v>
      </c>
      <c r="E488" s="129"/>
      <c r="F488" s="7">
        <f t="shared" si="3"/>
        <v>1.01</v>
      </c>
      <c r="G488" s="4" t="s">
        <v>1190</v>
      </c>
      <c r="H488" s="4" t="s">
        <v>206</v>
      </c>
      <c r="I488" s="225">
        <v>2023</v>
      </c>
    </row>
    <row r="489" spans="1:9" ht="19.5" customHeight="1">
      <c r="A489" s="160" t="s">
        <v>1626</v>
      </c>
      <c r="B489" s="254" t="s">
        <v>1251</v>
      </c>
      <c r="C489" s="25" t="s">
        <v>19</v>
      </c>
      <c r="D489" s="7">
        <v>0.57</v>
      </c>
      <c r="E489" s="129"/>
      <c r="F489" s="7">
        <f t="shared" si="3"/>
        <v>0.57</v>
      </c>
      <c r="G489" s="4" t="s">
        <v>1191</v>
      </c>
      <c r="H489" s="4" t="s">
        <v>206</v>
      </c>
      <c r="I489" s="225">
        <v>2023</v>
      </c>
    </row>
    <row r="490" spans="1:9" ht="19.5" customHeight="1">
      <c r="A490" s="160" t="s">
        <v>1628</v>
      </c>
      <c r="B490" s="254" t="s">
        <v>1252</v>
      </c>
      <c r="C490" s="25" t="s">
        <v>19</v>
      </c>
      <c r="D490" s="7">
        <v>7.36</v>
      </c>
      <c r="E490" s="129"/>
      <c r="F490" s="7">
        <f t="shared" si="3"/>
        <v>7.36</v>
      </c>
      <c r="G490" s="4" t="s">
        <v>1191</v>
      </c>
      <c r="H490" s="4" t="s">
        <v>206</v>
      </c>
      <c r="I490" s="225">
        <v>2023</v>
      </c>
    </row>
    <row r="491" spans="1:9" ht="19.5" customHeight="1">
      <c r="A491" s="160" t="s">
        <v>2013</v>
      </c>
      <c r="B491" s="254" t="s">
        <v>1253</v>
      </c>
      <c r="C491" s="25" t="s">
        <v>19</v>
      </c>
      <c r="D491" s="7">
        <v>1.84</v>
      </c>
      <c r="E491" s="129"/>
      <c r="F491" s="7">
        <f t="shared" si="3"/>
        <v>1.84</v>
      </c>
      <c r="G491" s="4" t="s">
        <v>1191</v>
      </c>
      <c r="H491" s="4" t="s">
        <v>206</v>
      </c>
      <c r="I491" s="225">
        <v>2022</v>
      </c>
    </row>
    <row r="492" spans="1:9" ht="19.5" customHeight="1">
      <c r="A492" s="160" t="s">
        <v>2014</v>
      </c>
      <c r="B492" s="254" t="s">
        <v>1254</v>
      </c>
      <c r="C492" s="25" t="s">
        <v>19</v>
      </c>
      <c r="D492" s="7">
        <v>0.45</v>
      </c>
      <c r="E492" s="129">
        <v>0.12</v>
      </c>
      <c r="F492" s="7">
        <f t="shared" si="3"/>
        <v>0.33</v>
      </c>
      <c r="G492" s="4" t="s">
        <v>1192</v>
      </c>
      <c r="H492" s="4" t="s">
        <v>206</v>
      </c>
      <c r="I492" s="225">
        <v>2022</v>
      </c>
    </row>
    <row r="493" spans="1:9" ht="19.5" customHeight="1">
      <c r="A493" s="160" t="s">
        <v>2015</v>
      </c>
      <c r="B493" s="254" t="s">
        <v>1255</v>
      </c>
      <c r="C493" s="25" t="s">
        <v>19</v>
      </c>
      <c r="D493" s="7">
        <v>0.13</v>
      </c>
      <c r="E493" s="129"/>
      <c r="F493" s="7">
        <f t="shared" si="3"/>
        <v>0.13</v>
      </c>
      <c r="G493" s="4" t="s">
        <v>1205</v>
      </c>
      <c r="H493" s="4" t="s">
        <v>206</v>
      </c>
      <c r="I493" s="225">
        <v>2021</v>
      </c>
    </row>
    <row r="494" spans="1:9" ht="19.5" customHeight="1">
      <c r="A494" s="160" t="s">
        <v>2016</v>
      </c>
      <c r="B494" s="254" t="s">
        <v>1256</v>
      </c>
      <c r="C494" s="25" t="s">
        <v>19</v>
      </c>
      <c r="D494" s="7">
        <v>2.81</v>
      </c>
      <c r="E494" s="129"/>
      <c r="F494" s="7">
        <f t="shared" si="3"/>
        <v>2.81</v>
      </c>
      <c r="G494" s="4" t="s">
        <v>1205</v>
      </c>
      <c r="H494" s="4" t="s">
        <v>206</v>
      </c>
      <c r="I494" s="225">
        <v>2021</v>
      </c>
    </row>
    <row r="495" spans="1:9" ht="19.5" customHeight="1">
      <c r="A495" s="160" t="s">
        <v>2017</v>
      </c>
      <c r="B495" s="254" t="s">
        <v>1257</v>
      </c>
      <c r="C495" s="25" t="s">
        <v>19</v>
      </c>
      <c r="D495" s="7">
        <v>0.3</v>
      </c>
      <c r="E495" s="129"/>
      <c r="F495" s="7">
        <f t="shared" si="3"/>
        <v>0.3</v>
      </c>
      <c r="G495" s="4" t="s">
        <v>1207</v>
      </c>
      <c r="H495" s="4" t="s">
        <v>206</v>
      </c>
      <c r="I495" s="225">
        <v>2021</v>
      </c>
    </row>
    <row r="496" spans="1:9" ht="19.5" customHeight="1">
      <c r="A496" s="160" t="s">
        <v>2029</v>
      </c>
      <c r="B496" s="254" t="s">
        <v>1258</v>
      </c>
      <c r="C496" s="25" t="s">
        <v>19</v>
      </c>
      <c r="D496" s="7">
        <v>0.09</v>
      </c>
      <c r="E496" s="129"/>
      <c r="F496" s="7">
        <f t="shared" si="3"/>
        <v>0.09</v>
      </c>
      <c r="G496" s="4" t="s">
        <v>1209</v>
      </c>
      <c r="H496" s="4" t="s">
        <v>206</v>
      </c>
      <c r="I496" s="225">
        <v>2021</v>
      </c>
    </row>
    <row r="497" spans="1:9" ht="19.5" customHeight="1">
      <c r="A497" s="160" t="s">
        <v>2030</v>
      </c>
      <c r="B497" s="254" t="s">
        <v>1259</v>
      </c>
      <c r="C497" s="25" t="s">
        <v>19</v>
      </c>
      <c r="D497" s="7">
        <v>1.8</v>
      </c>
      <c r="E497" s="129">
        <v>1.55</v>
      </c>
      <c r="F497" s="7">
        <f t="shared" si="3"/>
        <v>0.25</v>
      </c>
      <c r="G497" s="4" t="s">
        <v>1209</v>
      </c>
      <c r="H497" s="4" t="s">
        <v>206</v>
      </c>
      <c r="I497" s="225">
        <v>2021</v>
      </c>
    </row>
    <row r="498" spans="1:9" ht="19.5" customHeight="1">
      <c r="A498" s="160" t="s">
        <v>2031</v>
      </c>
      <c r="B498" s="254" t="s">
        <v>1260</v>
      </c>
      <c r="C498" s="25" t="s">
        <v>19</v>
      </c>
      <c r="D498" s="7">
        <v>4.949999999999999</v>
      </c>
      <c r="E498" s="129">
        <v>0</v>
      </c>
      <c r="F498" s="7">
        <f t="shared" si="3"/>
        <v>4.949999999999999</v>
      </c>
      <c r="G498" s="4" t="s">
        <v>1184</v>
      </c>
      <c r="H498" s="4" t="s">
        <v>206</v>
      </c>
      <c r="I498" s="225">
        <v>2021</v>
      </c>
    </row>
    <row r="499" spans="1:9" ht="19.5" customHeight="1">
      <c r="A499" s="160" t="s">
        <v>2032</v>
      </c>
      <c r="B499" s="254" t="s">
        <v>1261</v>
      </c>
      <c r="C499" s="25" t="s">
        <v>19</v>
      </c>
      <c r="D499" s="7">
        <v>0.07</v>
      </c>
      <c r="E499" s="129">
        <v>0</v>
      </c>
      <c r="F499" s="7">
        <f t="shared" si="3"/>
        <v>0.07</v>
      </c>
      <c r="G499" s="4" t="s">
        <v>1184</v>
      </c>
      <c r="H499" s="4" t="s">
        <v>206</v>
      </c>
      <c r="I499" s="225">
        <v>2021</v>
      </c>
    </row>
    <row r="500" spans="1:9" ht="19.5" customHeight="1">
      <c r="A500" s="160" t="s">
        <v>2033</v>
      </c>
      <c r="B500" s="254" t="s">
        <v>1262</v>
      </c>
      <c r="C500" s="25" t="s">
        <v>19</v>
      </c>
      <c r="D500" s="7">
        <v>0.1</v>
      </c>
      <c r="E500" s="129"/>
      <c r="F500" s="7">
        <f t="shared" si="3"/>
        <v>0.1</v>
      </c>
      <c r="G500" s="4" t="s">
        <v>1195</v>
      </c>
      <c r="H500" s="4" t="s">
        <v>206</v>
      </c>
      <c r="I500" s="225">
        <v>2021</v>
      </c>
    </row>
    <row r="501" spans="1:9" ht="19.5" customHeight="1">
      <c r="A501" s="160" t="s">
        <v>2034</v>
      </c>
      <c r="B501" s="254" t="s">
        <v>1263</v>
      </c>
      <c r="C501" s="25" t="s">
        <v>19</v>
      </c>
      <c r="D501" s="7">
        <v>10.200000000000001</v>
      </c>
      <c r="E501" s="129"/>
      <c r="F501" s="7">
        <f t="shared" si="3"/>
        <v>10.200000000000001</v>
      </c>
      <c r="G501" s="4" t="s">
        <v>1195</v>
      </c>
      <c r="H501" s="4" t="s">
        <v>206</v>
      </c>
      <c r="I501" s="225">
        <v>2021</v>
      </c>
    </row>
    <row r="502" spans="1:9" ht="19.5" customHeight="1">
      <c r="A502" s="160" t="s">
        <v>2035</v>
      </c>
      <c r="B502" s="254" t="s">
        <v>1264</v>
      </c>
      <c r="C502" s="25" t="s">
        <v>19</v>
      </c>
      <c r="D502" s="7">
        <v>0.8500000000000001</v>
      </c>
      <c r="E502" s="129">
        <v>0</v>
      </c>
      <c r="F502" s="7">
        <f t="shared" si="3"/>
        <v>0.8500000000000001</v>
      </c>
      <c r="G502" s="4" t="s">
        <v>1188</v>
      </c>
      <c r="H502" s="4" t="s">
        <v>206</v>
      </c>
      <c r="I502" s="225">
        <v>2021</v>
      </c>
    </row>
    <row r="503" spans="1:9" ht="19.5" customHeight="1">
      <c r="A503" s="160" t="s">
        <v>2036</v>
      </c>
      <c r="B503" s="254" t="s">
        <v>1265</v>
      </c>
      <c r="C503" s="25" t="s">
        <v>19</v>
      </c>
      <c r="D503" s="7">
        <v>0.74</v>
      </c>
      <c r="E503" s="129">
        <v>0</v>
      </c>
      <c r="F503" s="7">
        <f t="shared" si="3"/>
        <v>0.74</v>
      </c>
      <c r="G503" s="4" t="s">
        <v>1188</v>
      </c>
      <c r="H503" s="4" t="s">
        <v>206</v>
      </c>
      <c r="I503" s="225">
        <v>2021</v>
      </c>
    </row>
    <row r="504" spans="1:9" ht="19.5" customHeight="1">
      <c r="A504" s="160" t="s">
        <v>2037</v>
      </c>
      <c r="B504" s="254" t="s">
        <v>1266</v>
      </c>
      <c r="C504" s="25" t="s">
        <v>19</v>
      </c>
      <c r="D504" s="7">
        <v>0.35</v>
      </c>
      <c r="E504" s="129">
        <v>0.07</v>
      </c>
      <c r="F504" s="7">
        <f t="shared" si="3"/>
        <v>0.27999999999999997</v>
      </c>
      <c r="G504" s="4" t="s">
        <v>1185</v>
      </c>
      <c r="H504" s="4" t="s">
        <v>206</v>
      </c>
      <c r="I504" s="225">
        <v>2021</v>
      </c>
    </row>
    <row r="505" spans="1:9" ht="19.5" customHeight="1">
      <c r="A505" s="160" t="s">
        <v>2038</v>
      </c>
      <c r="B505" s="254" t="s">
        <v>1267</v>
      </c>
      <c r="C505" s="25" t="s">
        <v>19</v>
      </c>
      <c r="D505" s="7">
        <v>0.15</v>
      </c>
      <c r="E505" s="129"/>
      <c r="F505" s="7">
        <f t="shared" si="3"/>
        <v>0.15</v>
      </c>
      <c r="G505" s="4" t="s">
        <v>1185</v>
      </c>
      <c r="H505" s="4" t="s">
        <v>206</v>
      </c>
      <c r="I505" s="225">
        <v>2021</v>
      </c>
    </row>
    <row r="506" spans="1:9" ht="19.5" customHeight="1">
      <c r="A506" s="160" t="s">
        <v>2039</v>
      </c>
      <c r="B506" s="254" t="s">
        <v>1268</v>
      </c>
      <c r="C506" s="25" t="s">
        <v>19</v>
      </c>
      <c r="D506" s="7">
        <v>0.68</v>
      </c>
      <c r="E506" s="129"/>
      <c r="F506" s="7">
        <f t="shared" si="3"/>
        <v>0.68</v>
      </c>
      <c r="G506" s="4" t="s">
        <v>1189</v>
      </c>
      <c r="H506" s="4" t="s">
        <v>206</v>
      </c>
      <c r="I506" s="225">
        <v>2021</v>
      </c>
    </row>
    <row r="507" spans="1:9" ht="19.5" customHeight="1">
      <c r="A507" s="160" t="s">
        <v>2040</v>
      </c>
      <c r="B507" s="254" t="s">
        <v>1269</v>
      </c>
      <c r="C507" s="25" t="s">
        <v>19</v>
      </c>
      <c r="D507" s="7">
        <v>0.08</v>
      </c>
      <c r="E507" s="129"/>
      <c r="F507" s="7">
        <f t="shared" si="3"/>
        <v>0.08</v>
      </c>
      <c r="G507" s="4" t="s">
        <v>1209</v>
      </c>
      <c r="H507" s="4" t="s">
        <v>206</v>
      </c>
      <c r="I507" s="225">
        <v>2021</v>
      </c>
    </row>
    <row r="508" spans="1:9" ht="19.5" customHeight="1">
      <c r="A508" s="160" t="s">
        <v>2041</v>
      </c>
      <c r="B508" s="254" t="s">
        <v>1270</v>
      </c>
      <c r="C508" s="25" t="s">
        <v>19</v>
      </c>
      <c r="D508" s="7">
        <v>0.1</v>
      </c>
      <c r="E508" s="129"/>
      <c r="F508" s="7">
        <f t="shared" si="3"/>
        <v>0.1</v>
      </c>
      <c r="G508" s="4" t="s">
        <v>1209</v>
      </c>
      <c r="H508" s="4" t="s">
        <v>206</v>
      </c>
      <c r="I508" s="225">
        <v>2021</v>
      </c>
    </row>
    <row r="509" spans="1:9" ht="19.5" customHeight="1">
      <c r="A509" s="160" t="s">
        <v>2042</v>
      </c>
      <c r="B509" s="254" t="s">
        <v>1271</v>
      </c>
      <c r="C509" s="25" t="s">
        <v>19</v>
      </c>
      <c r="D509" s="7">
        <v>0.1</v>
      </c>
      <c r="E509" s="129"/>
      <c r="F509" s="7">
        <f t="shared" si="3"/>
        <v>0.1</v>
      </c>
      <c r="G509" s="4" t="s">
        <v>1209</v>
      </c>
      <c r="H509" s="4" t="s">
        <v>206</v>
      </c>
      <c r="I509" s="225">
        <v>2023</v>
      </c>
    </row>
    <row r="510" spans="1:9" ht="19.5" customHeight="1">
      <c r="A510" s="160" t="s">
        <v>2043</v>
      </c>
      <c r="B510" s="254" t="s">
        <v>1272</v>
      </c>
      <c r="C510" s="25" t="s">
        <v>19</v>
      </c>
      <c r="D510" s="7">
        <v>0.18</v>
      </c>
      <c r="E510" s="129"/>
      <c r="F510" s="7">
        <f t="shared" si="3"/>
        <v>0.18</v>
      </c>
      <c r="G510" s="4" t="s">
        <v>1209</v>
      </c>
      <c r="H510" s="4" t="s">
        <v>206</v>
      </c>
      <c r="I510" s="225">
        <v>2023</v>
      </c>
    </row>
    <row r="511" spans="1:9" ht="19.5" customHeight="1">
      <c r="A511" s="160" t="s">
        <v>2044</v>
      </c>
      <c r="B511" s="254" t="s">
        <v>1273</v>
      </c>
      <c r="C511" s="25" t="s">
        <v>19</v>
      </c>
      <c r="D511" s="7">
        <v>0.13</v>
      </c>
      <c r="E511" s="129"/>
      <c r="F511" s="7">
        <f t="shared" si="3"/>
        <v>0.13</v>
      </c>
      <c r="G511" s="4" t="s">
        <v>1209</v>
      </c>
      <c r="H511" s="4" t="s">
        <v>206</v>
      </c>
      <c r="I511" s="225">
        <v>2023</v>
      </c>
    </row>
    <row r="512" spans="1:9" ht="19.5" customHeight="1">
      <c r="A512" s="160" t="s">
        <v>2045</v>
      </c>
      <c r="B512" s="254" t="s">
        <v>1274</v>
      </c>
      <c r="C512" s="25" t="s">
        <v>19</v>
      </c>
      <c r="D512" s="7">
        <v>0.07</v>
      </c>
      <c r="E512" s="129"/>
      <c r="F512" s="7">
        <f t="shared" si="3"/>
        <v>0.07</v>
      </c>
      <c r="G512" s="4" t="s">
        <v>1209</v>
      </c>
      <c r="H512" s="4" t="s">
        <v>206</v>
      </c>
      <c r="I512" s="225">
        <v>2023</v>
      </c>
    </row>
    <row r="513" spans="1:9" ht="19.5" customHeight="1">
      <c r="A513" s="160" t="s">
        <v>2046</v>
      </c>
      <c r="B513" s="254" t="s">
        <v>1275</v>
      </c>
      <c r="C513" s="25" t="s">
        <v>19</v>
      </c>
      <c r="D513" s="7">
        <v>0.13</v>
      </c>
      <c r="E513" s="129"/>
      <c r="F513" s="7">
        <f t="shared" si="3"/>
        <v>0.13</v>
      </c>
      <c r="G513" s="4" t="s">
        <v>1209</v>
      </c>
      <c r="H513" s="4" t="s">
        <v>206</v>
      </c>
      <c r="I513" s="225">
        <v>2023</v>
      </c>
    </row>
    <row r="514" spans="1:9" ht="19.5" customHeight="1">
      <c r="A514" s="160" t="s">
        <v>3075</v>
      </c>
      <c r="B514" s="254" t="s">
        <v>1276</v>
      </c>
      <c r="C514" s="25" t="s">
        <v>19</v>
      </c>
      <c r="D514" s="7">
        <v>0.1</v>
      </c>
      <c r="E514" s="129"/>
      <c r="F514" s="7">
        <f t="shared" si="3"/>
        <v>0.1</v>
      </c>
      <c r="G514" s="4" t="s">
        <v>1209</v>
      </c>
      <c r="H514" s="4" t="s">
        <v>206</v>
      </c>
      <c r="I514" s="225">
        <v>2023</v>
      </c>
    </row>
    <row r="515" spans="1:9" ht="19.5" customHeight="1">
      <c r="A515" s="160" t="s">
        <v>3076</v>
      </c>
      <c r="B515" s="254" t="s">
        <v>1277</v>
      </c>
      <c r="C515" s="25" t="s">
        <v>19</v>
      </c>
      <c r="D515" s="7">
        <v>0.1</v>
      </c>
      <c r="E515" s="129"/>
      <c r="F515" s="7">
        <f t="shared" si="3"/>
        <v>0.1</v>
      </c>
      <c r="G515" s="4" t="s">
        <v>1209</v>
      </c>
      <c r="H515" s="4" t="s">
        <v>206</v>
      </c>
      <c r="I515" s="225">
        <v>2023</v>
      </c>
    </row>
    <row r="516" spans="1:9" ht="19.5" customHeight="1">
      <c r="A516" s="160" t="s">
        <v>3077</v>
      </c>
      <c r="B516" s="254" t="s">
        <v>1278</v>
      </c>
      <c r="C516" s="25" t="s">
        <v>19</v>
      </c>
      <c r="D516" s="7">
        <v>0.08</v>
      </c>
      <c r="E516" s="129"/>
      <c r="F516" s="7">
        <f t="shared" si="3"/>
        <v>0.08</v>
      </c>
      <c r="G516" s="4" t="s">
        <v>1209</v>
      </c>
      <c r="H516" s="4" t="s">
        <v>206</v>
      </c>
      <c r="I516" s="225">
        <v>2023</v>
      </c>
    </row>
    <row r="517" spans="1:9" ht="19.5" customHeight="1">
      <c r="A517" s="160" t="s">
        <v>3078</v>
      </c>
      <c r="B517" s="254" t="s">
        <v>1279</v>
      </c>
      <c r="C517" s="25" t="s">
        <v>19</v>
      </c>
      <c r="D517" s="7">
        <v>0.12</v>
      </c>
      <c r="E517" s="129"/>
      <c r="F517" s="7">
        <f t="shared" si="3"/>
        <v>0.12</v>
      </c>
      <c r="G517" s="4" t="s">
        <v>1209</v>
      </c>
      <c r="H517" s="4" t="s">
        <v>206</v>
      </c>
      <c r="I517" s="225">
        <v>2023</v>
      </c>
    </row>
    <row r="518" spans="1:9" ht="19.5" customHeight="1">
      <c r="A518" s="160" t="s">
        <v>3079</v>
      </c>
      <c r="B518" s="254" t="s">
        <v>1280</v>
      </c>
      <c r="C518" s="25" t="s">
        <v>19</v>
      </c>
      <c r="D518" s="7">
        <v>0.12</v>
      </c>
      <c r="E518" s="129"/>
      <c r="F518" s="7">
        <f t="shared" si="3"/>
        <v>0.12</v>
      </c>
      <c r="G518" s="4" t="s">
        <v>1209</v>
      </c>
      <c r="H518" s="4" t="s">
        <v>206</v>
      </c>
      <c r="I518" s="225">
        <v>2023</v>
      </c>
    </row>
    <row r="519" spans="1:9" ht="19.5" customHeight="1">
      <c r="A519" s="160" t="s">
        <v>3080</v>
      </c>
      <c r="B519" s="254" t="s">
        <v>1281</v>
      </c>
      <c r="C519" s="25" t="s">
        <v>19</v>
      </c>
      <c r="D519" s="7">
        <v>0.12</v>
      </c>
      <c r="E519" s="129"/>
      <c r="F519" s="7">
        <f t="shared" si="3"/>
        <v>0.12</v>
      </c>
      <c r="G519" s="4" t="s">
        <v>1209</v>
      </c>
      <c r="H519" s="4" t="s">
        <v>206</v>
      </c>
      <c r="I519" s="225">
        <v>2023</v>
      </c>
    </row>
    <row r="520" spans="1:9" ht="19.5" customHeight="1">
      <c r="A520" s="160" t="s">
        <v>3081</v>
      </c>
      <c r="B520" s="254" t="s">
        <v>1282</v>
      </c>
      <c r="C520" s="25" t="s">
        <v>19</v>
      </c>
      <c r="D520" s="7">
        <v>0.13</v>
      </c>
      <c r="E520" s="129"/>
      <c r="F520" s="7">
        <f t="shared" si="3"/>
        <v>0.13</v>
      </c>
      <c r="G520" s="4" t="s">
        <v>1209</v>
      </c>
      <c r="H520" s="4" t="s">
        <v>206</v>
      </c>
      <c r="I520" s="225">
        <v>2021</v>
      </c>
    </row>
    <row r="521" spans="1:9" ht="19.5" customHeight="1">
      <c r="A521" s="160" t="s">
        <v>3082</v>
      </c>
      <c r="B521" s="254" t="s">
        <v>1283</v>
      </c>
      <c r="C521" s="25" t="s">
        <v>19</v>
      </c>
      <c r="D521" s="7">
        <v>8.31</v>
      </c>
      <c r="E521" s="129"/>
      <c r="F521" s="7">
        <f t="shared" si="3"/>
        <v>8.31</v>
      </c>
      <c r="G521" s="4" t="s">
        <v>1186</v>
      </c>
      <c r="H521" s="4" t="s">
        <v>206</v>
      </c>
      <c r="I521" s="225">
        <v>2023</v>
      </c>
    </row>
    <row r="522" spans="1:9" ht="19.5" customHeight="1">
      <c r="A522" s="160" t="s">
        <v>3083</v>
      </c>
      <c r="B522" s="254" t="s">
        <v>3036</v>
      </c>
      <c r="C522" s="25" t="s">
        <v>19</v>
      </c>
      <c r="D522" s="7">
        <v>17</v>
      </c>
      <c r="E522" s="129"/>
      <c r="F522" s="7">
        <f t="shared" si="3"/>
        <v>17</v>
      </c>
      <c r="G522" s="4" t="s">
        <v>1222</v>
      </c>
      <c r="H522" s="4" t="s">
        <v>206</v>
      </c>
      <c r="I522" s="225">
        <v>2023</v>
      </c>
    </row>
    <row r="523" spans="1:9" ht="19.5" customHeight="1">
      <c r="A523" s="160" t="s">
        <v>3084</v>
      </c>
      <c r="B523" s="254" t="s">
        <v>3037</v>
      </c>
      <c r="C523" s="25" t="s">
        <v>19</v>
      </c>
      <c r="D523" s="7">
        <v>0.23</v>
      </c>
      <c r="E523" s="129"/>
      <c r="F523" s="7">
        <f t="shared" si="3"/>
        <v>0.23</v>
      </c>
      <c r="G523" s="4" t="s">
        <v>1192</v>
      </c>
      <c r="H523" s="4" t="s">
        <v>206</v>
      </c>
      <c r="I523" s="225">
        <v>2023</v>
      </c>
    </row>
    <row r="524" spans="1:9" s="34" customFormat="1" ht="19.5" customHeight="1">
      <c r="A524" s="161">
        <v>10</v>
      </c>
      <c r="B524" s="262" t="s">
        <v>1394</v>
      </c>
      <c r="C524" s="226" t="s">
        <v>19</v>
      </c>
      <c r="D524" s="16">
        <f>SUM(D525:D530)</f>
        <v>21.709999999999997</v>
      </c>
      <c r="E524" s="16">
        <f>SUM(E525:E530)</f>
        <v>0</v>
      </c>
      <c r="F524" s="16">
        <f>SUM(F525:F530)</f>
        <v>21.709999999999997</v>
      </c>
      <c r="G524" s="6"/>
      <c r="H524" s="226" t="s">
        <v>1394</v>
      </c>
      <c r="I524" s="225"/>
    </row>
    <row r="525" spans="1:9" ht="19.5" customHeight="1">
      <c r="A525" s="4" t="s">
        <v>80</v>
      </c>
      <c r="B525" s="254" t="s">
        <v>3413</v>
      </c>
      <c r="C525" s="226" t="s">
        <v>19</v>
      </c>
      <c r="D525" s="21">
        <v>0.65</v>
      </c>
      <c r="E525" s="21"/>
      <c r="F525" s="21">
        <v>0.65</v>
      </c>
      <c r="G525" s="226"/>
      <c r="H525" s="226" t="s">
        <v>1394</v>
      </c>
      <c r="I525" s="225">
        <v>2021</v>
      </c>
    </row>
    <row r="526" spans="1:9" ht="19.5" customHeight="1">
      <c r="A526" s="4" t="s">
        <v>81</v>
      </c>
      <c r="B526" s="254" t="s">
        <v>3414</v>
      </c>
      <c r="C526" s="226" t="s">
        <v>19</v>
      </c>
      <c r="D526" s="21">
        <v>1.52</v>
      </c>
      <c r="E526" s="21">
        <v>0</v>
      </c>
      <c r="F526" s="21">
        <v>1.52</v>
      </c>
      <c r="G526" s="226"/>
      <c r="H526" s="226" t="s">
        <v>1394</v>
      </c>
      <c r="I526" s="225">
        <v>2023</v>
      </c>
    </row>
    <row r="527" spans="1:9" ht="19.5" customHeight="1">
      <c r="A527" s="4" t="s">
        <v>82</v>
      </c>
      <c r="B527" s="254" t="s">
        <v>3415</v>
      </c>
      <c r="C527" s="226" t="s">
        <v>19</v>
      </c>
      <c r="D527" s="21">
        <v>1.65</v>
      </c>
      <c r="E527" s="21">
        <v>0</v>
      </c>
      <c r="F527" s="21">
        <v>1.65</v>
      </c>
      <c r="G527" s="226"/>
      <c r="H527" s="226" t="s">
        <v>1394</v>
      </c>
      <c r="I527" s="225">
        <v>2023</v>
      </c>
    </row>
    <row r="528" spans="1:9" ht="19.5" customHeight="1">
      <c r="A528" s="4" t="s">
        <v>83</v>
      </c>
      <c r="B528" s="254" t="s">
        <v>3416</v>
      </c>
      <c r="C528" s="226" t="s">
        <v>19</v>
      </c>
      <c r="D528" s="21">
        <v>0.99</v>
      </c>
      <c r="E528" s="21">
        <v>0</v>
      </c>
      <c r="F528" s="21">
        <v>0.99</v>
      </c>
      <c r="G528" s="226"/>
      <c r="H528" s="226" t="s">
        <v>1394</v>
      </c>
      <c r="I528" s="225">
        <v>2023</v>
      </c>
    </row>
    <row r="529" spans="1:9" ht="19.5" customHeight="1">
      <c r="A529" s="4" t="s">
        <v>1955</v>
      </c>
      <c r="B529" s="254" t="s">
        <v>3417</v>
      </c>
      <c r="C529" s="226" t="s">
        <v>19</v>
      </c>
      <c r="D529" s="21">
        <v>16.25</v>
      </c>
      <c r="E529" s="21"/>
      <c r="F529" s="21">
        <v>16.25</v>
      </c>
      <c r="G529" s="226"/>
      <c r="H529" s="226" t="s">
        <v>1394</v>
      </c>
      <c r="I529" s="225">
        <v>2023</v>
      </c>
    </row>
    <row r="530" spans="1:9" ht="19.5" customHeight="1">
      <c r="A530" s="4" t="s">
        <v>1968</v>
      </c>
      <c r="B530" s="254" t="s">
        <v>3418</v>
      </c>
      <c r="C530" s="226" t="s">
        <v>19</v>
      </c>
      <c r="D530" s="21">
        <v>0.65</v>
      </c>
      <c r="E530" s="21"/>
      <c r="F530" s="21">
        <v>0.65</v>
      </c>
      <c r="G530" s="226"/>
      <c r="H530" s="226" t="s">
        <v>1394</v>
      </c>
      <c r="I530" s="225">
        <v>2023</v>
      </c>
    </row>
    <row r="531" spans="1:9" s="34" customFormat="1" ht="19.5" customHeight="1">
      <c r="A531" s="155" t="s">
        <v>60</v>
      </c>
      <c r="B531" s="262" t="s">
        <v>64</v>
      </c>
      <c r="C531" s="6" t="s">
        <v>20</v>
      </c>
      <c r="D531" s="13"/>
      <c r="E531" s="13"/>
      <c r="F531" s="13"/>
      <c r="G531" s="6"/>
      <c r="H531" s="6"/>
      <c r="I531" s="225"/>
    </row>
    <row r="532" spans="1:9" ht="19.5" customHeight="1">
      <c r="A532" s="155">
        <v>1</v>
      </c>
      <c r="B532" s="262" t="s">
        <v>1398</v>
      </c>
      <c r="C532" s="4" t="s">
        <v>20</v>
      </c>
      <c r="D532" s="13">
        <f>SUM(D533:D536)</f>
        <v>29.4</v>
      </c>
      <c r="E532" s="13">
        <f>SUM(E533:E536)</f>
        <v>0</v>
      </c>
      <c r="F532" s="13">
        <f>SUM(F533:F536)</f>
        <v>29.4</v>
      </c>
      <c r="G532" s="4"/>
      <c r="H532" s="228" t="s">
        <v>199</v>
      </c>
      <c r="I532" s="225"/>
    </row>
    <row r="533" spans="1:9" s="24" customFormat="1" ht="19.5" customHeight="1">
      <c r="A533" s="352" t="s">
        <v>119</v>
      </c>
      <c r="B533" s="348" t="s">
        <v>239</v>
      </c>
      <c r="C533" s="4" t="s">
        <v>20</v>
      </c>
      <c r="D533" s="69">
        <v>7.199999999999999</v>
      </c>
      <c r="E533" s="112"/>
      <c r="F533" s="19">
        <v>7.199999999999999</v>
      </c>
      <c r="G533" s="228" t="s">
        <v>216</v>
      </c>
      <c r="H533" s="228" t="s">
        <v>199</v>
      </c>
      <c r="I533" s="225">
        <v>2023</v>
      </c>
    </row>
    <row r="534" spans="1:9" s="24" customFormat="1" ht="19.5" customHeight="1">
      <c r="A534" s="352"/>
      <c r="B534" s="348"/>
      <c r="C534" s="4" t="s">
        <v>20</v>
      </c>
      <c r="D534" s="69">
        <v>9</v>
      </c>
      <c r="E534" s="112"/>
      <c r="F534" s="19">
        <v>9</v>
      </c>
      <c r="G534" s="228" t="s">
        <v>240</v>
      </c>
      <c r="H534" s="228" t="s">
        <v>199</v>
      </c>
      <c r="I534" s="225">
        <v>2023</v>
      </c>
    </row>
    <row r="535" spans="1:9" s="24" customFormat="1" ht="19.5" customHeight="1">
      <c r="A535" s="352"/>
      <c r="B535" s="348"/>
      <c r="C535" s="4" t="s">
        <v>20</v>
      </c>
      <c r="D535" s="69">
        <v>12.7</v>
      </c>
      <c r="E535" s="112"/>
      <c r="F535" s="19">
        <v>12.7</v>
      </c>
      <c r="G535" s="228" t="s">
        <v>222</v>
      </c>
      <c r="H535" s="228" t="s">
        <v>199</v>
      </c>
      <c r="I535" s="225">
        <v>2024</v>
      </c>
    </row>
    <row r="536" spans="1:9" s="24" customFormat="1" ht="19.5" customHeight="1">
      <c r="A536" s="228">
        <v>1.2</v>
      </c>
      <c r="B536" s="238" t="s">
        <v>5282</v>
      </c>
      <c r="C536" s="4" t="s">
        <v>20</v>
      </c>
      <c r="D536" s="69">
        <v>0.5</v>
      </c>
      <c r="E536" s="112"/>
      <c r="F536" s="19">
        <v>0.5</v>
      </c>
      <c r="G536" s="228"/>
      <c r="H536" s="228" t="s">
        <v>199</v>
      </c>
      <c r="I536" s="225">
        <v>2024</v>
      </c>
    </row>
    <row r="537" spans="1:9" s="152" customFormat="1" ht="19.5" customHeight="1">
      <c r="A537" s="151">
        <v>2</v>
      </c>
      <c r="B537" s="241" t="s">
        <v>1397</v>
      </c>
      <c r="C537" s="4" t="s">
        <v>20</v>
      </c>
      <c r="D537" s="70">
        <f>SUM(D538:D539)</f>
        <v>2.1</v>
      </c>
      <c r="E537" s="70">
        <f>SUM(E538:E539)</f>
        <v>0</v>
      </c>
      <c r="F537" s="70">
        <f>SUM(F538:F539)</f>
        <v>2.1</v>
      </c>
      <c r="G537" s="151"/>
      <c r="H537" s="30" t="s">
        <v>200</v>
      </c>
      <c r="I537" s="225"/>
    </row>
    <row r="538" spans="1:9" s="24" customFormat="1" ht="19.5" customHeight="1">
      <c r="A538" s="228" t="s">
        <v>55</v>
      </c>
      <c r="B538" s="238" t="s">
        <v>3419</v>
      </c>
      <c r="C538" s="4" t="s">
        <v>20</v>
      </c>
      <c r="D538" s="18">
        <v>0.6</v>
      </c>
      <c r="E538" s="26"/>
      <c r="F538" s="18">
        <v>0.6</v>
      </c>
      <c r="G538" s="228" t="s">
        <v>215</v>
      </c>
      <c r="H538" s="30" t="s">
        <v>200</v>
      </c>
      <c r="I538" s="225">
        <v>2022</v>
      </c>
    </row>
    <row r="539" spans="1:9" s="24" customFormat="1" ht="19.5" customHeight="1">
      <c r="A539" s="228" t="s">
        <v>63</v>
      </c>
      <c r="B539" s="238" t="s">
        <v>435</v>
      </c>
      <c r="C539" s="228" t="s">
        <v>20</v>
      </c>
      <c r="D539" s="18">
        <v>1.5</v>
      </c>
      <c r="E539" s="26"/>
      <c r="F539" s="18">
        <v>1.5</v>
      </c>
      <c r="G539" s="228" t="s">
        <v>423</v>
      </c>
      <c r="H539" s="30" t="s">
        <v>200</v>
      </c>
      <c r="I539" s="225">
        <v>2025</v>
      </c>
    </row>
    <row r="540" spans="1:9" s="152" customFormat="1" ht="19.5" customHeight="1">
      <c r="A540" s="151">
        <v>3</v>
      </c>
      <c r="B540" s="241" t="s">
        <v>201</v>
      </c>
      <c r="C540" s="228" t="s">
        <v>20</v>
      </c>
      <c r="D540" s="50">
        <f>SUM(D541:D550)</f>
        <v>26.54</v>
      </c>
      <c r="E540" s="50">
        <f>SUM(E541:E550)</f>
        <v>0</v>
      </c>
      <c r="F540" s="50">
        <f>SUM(F541:F550)</f>
        <v>26.54</v>
      </c>
      <c r="G540" s="151"/>
      <c r="H540" s="3" t="s">
        <v>201</v>
      </c>
      <c r="I540" s="225"/>
    </row>
    <row r="541" spans="1:9" ht="19.5" customHeight="1">
      <c r="A541" s="225" t="s">
        <v>47</v>
      </c>
      <c r="B541" s="240" t="s">
        <v>1795</v>
      </c>
      <c r="C541" s="228" t="s">
        <v>20</v>
      </c>
      <c r="D541" s="18">
        <v>11.87</v>
      </c>
      <c r="E541" s="26"/>
      <c r="F541" s="18">
        <v>11.87</v>
      </c>
      <c r="G541" s="3" t="s">
        <v>496</v>
      </c>
      <c r="H541" s="3" t="s">
        <v>201</v>
      </c>
      <c r="I541" s="225">
        <v>2021</v>
      </c>
    </row>
    <row r="542" spans="1:9" ht="19.5" customHeight="1">
      <c r="A542" s="225" t="s">
        <v>48</v>
      </c>
      <c r="B542" s="240" t="s">
        <v>1796</v>
      </c>
      <c r="C542" s="228" t="s">
        <v>20</v>
      </c>
      <c r="D542" s="18">
        <v>0.13</v>
      </c>
      <c r="E542" s="26"/>
      <c r="F542" s="18">
        <v>0.13</v>
      </c>
      <c r="G542" s="3" t="s">
        <v>497</v>
      </c>
      <c r="H542" s="3" t="s">
        <v>201</v>
      </c>
      <c r="I542" s="225">
        <v>2022</v>
      </c>
    </row>
    <row r="543" spans="1:9" ht="19.5" customHeight="1">
      <c r="A543" s="225" t="s">
        <v>1405</v>
      </c>
      <c r="B543" s="240" t="s">
        <v>1797</v>
      </c>
      <c r="C543" s="228" t="s">
        <v>20</v>
      </c>
      <c r="D543" s="18">
        <v>2.75</v>
      </c>
      <c r="E543" s="26"/>
      <c r="F543" s="18">
        <v>2.75</v>
      </c>
      <c r="G543" s="3" t="s">
        <v>502</v>
      </c>
      <c r="H543" s="3" t="s">
        <v>201</v>
      </c>
      <c r="I543" s="225">
        <v>2022</v>
      </c>
    </row>
    <row r="544" spans="1:9" ht="19.5" customHeight="1">
      <c r="A544" s="225" t="s">
        <v>1710</v>
      </c>
      <c r="B544" s="240" t="s">
        <v>2735</v>
      </c>
      <c r="C544" s="228" t="s">
        <v>20</v>
      </c>
      <c r="D544" s="18">
        <v>0.99</v>
      </c>
      <c r="E544" s="26"/>
      <c r="F544" s="18">
        <v>0.99</v>
      </c>
      <c r="G544" s="3" t="s">
        <v>209</v>
      </c>
      <c r="H544" s="3" t="s">
        <v>201</v>
      </c>
      <c r="I544" s="225">
        <v>2022</v>
      </c>
    </row>
    <row r="545" spans="1:9" ht="19.5" customHeight="1">
      <c r="A545" s="225" t="s">
        <v>1711</v>
      </c>
      <c r="B545" s="240" t="s">
        <v>1798</v>
      </c>
      <c r="C545" s="228" t="s">
        <v>20</v>
      </c>
      <c r="D545" s="18">
        <v>1.87</v>
      </c>
      <c r="E545" s="26"/>
      <c r="F545" s="18">
        <v>1.87</v>
      </c>
      <c r="G545" s="3" t="s">
        <v>506</v>
      </c>
      <c r="H545" s="3" t="s">
        <v>201</v>
      </c>
      <c r="I545" s="225">
        <v>2022</v>
      </c>
    </row>
    <row r="546" spans="1:9" ht="19.5" customHeight="1">
      <c r="A546" s="225" t="s">
        <v>1712</v>
      </c>
      <c r="B546" s="263" t="s">
        <v>1799</v>
      </c>
      <c r="C546" s="228" t="s">
        <v>20</v>
      </c>
      <c r="D546" s="18">
        <v>2</v>
      </c>
      <c r="E546" s="26"/>
      <c r="F546" s="18">
        <v>2</v>
      </c>
      <c r="G546" s="3" t="s">
        <v>506</v>
      </c>
      <c r="H546" s="3" t="s">
        <v>201</v>
      </c>
      <c r="I546" s="225">
        <v>2021</v>
      </c>
    </row>
    <row r="547" spans="1:9" ht="19.5" customHeight="1">
      <c r="A547" s="225" t="s">
        <v>1713</v>
      </c>
      <c r="B547" s="263" t="s">
        <v>5312</v>
      </c>
      <c r="C547" s="228" t="s">
        <v>20</v>
      </c>
      <c r="D547" s="18">
        <v>0.07</v>
      </c>
      <c r="E547" s="26"/>
      <c r="F547" s="18">
        <v>0.07</v>
      </c>
      <c r="G547" s="3" t="s">
        <v>507</v>
      </c>
      <c r="H547" s="3" t="s">
        <v>201</v>
      </c>
      <c r="I547" s="225">
        <v>2021</v>
      </c>
    </row>
    <row r="548" spans="1:9" ht="19.5" customHeight="1">
      <c r="A548" s="225" t="s">
        <v>1714</v>
      </c>
      <c r="B548" s="251" t="s">
        <v>1800</v>
      </c>
      <c r="C548" s="228" t="s">
        <v>20</v>
      </c>
      <c r="D548" s="18">
        <v>0.56</v>
      </c>
      <c r="E548" s="26"/>
      <c r="F548" s="18">
        <v>0.56</v>
      </c>
      <c r="G548" s="3" t="s">
        <v>502</v>
      </c>
      <c r="H548" s="3" t="s">
        <v>201</v>
      </c>
      <c r="I548" s="225">
        <v>2021</v>
      </c>
    </row>
    <row r="549" spans="1:9" ht="19.5" customHeight="1">
      <c r="A549" s="225" t="s">
        <v>1715</v>
      </c>
      <c r="B549" s="264" t="s">
        <v>1801</v>
      </c>
      <c r="C549" s="228" t="s">
        <v>20</v>
      </c>
      <c r="D549" s="18">
        <v>0.5</v>
      </c>
      <c r="E549" s="26"/>
      <c r="F549" s="36">
        <v>0.5</v>
      </c>
      <c r="G549" s="3" t="s">
        <v>525</v>
      </c>
      <c r="H549" s="3" t="s">
        <v>201</v>
      </c>
      <c r="I549" s="225">
        <v>2021</v>
      </c>
    </row>
    <row r="550" spans="1:9" ht="19.5" customHeight="1">
      <c r="A550" s="225" t="s">
        <v>1716</v>
      </c>
      <c r="B550" s="264" t="s">
        <v>1801</v>
      </c>
      <c r="C550" s="228" t="s">
        <v>20</v>
      </c>
      <c r="D550" s="18">
        <v>5.800000000000001</v>
      </c>
      <c r="E550" s="26"/>
      <c r="F550" s="36">
        <v>5.800000000000001</v>
      </c>
      <c r="G550" s="3" t="s">
        <v>506</v>
      </c>
      <c r="H550" s="3" t="s">
        <v>201</v>
      </c>
      <c r="I550" s="225">
        <v>2021</v>
      </c>
    </row>
    <row r="551" spans="1:9" s="34" customFormat="1" ht="19.5" customHeight="1">
      <c r="A551" s="156">
        <v>4</v>
      </c>
      <c r="B551" s="260" t="s">
        <v>202</v>
      </c>
      <c r="C551" s="228" t="s">
        <v>20</v>
      </c>
      <c r="D551" s="50">
        <f>SUM(D552:D558)</f>
        <v>10.77</v>
      </c>
      <c r="E551" s="50">
        <f>SUM(E552:E558)</f>
        <v>0</v>
      </c>
      <c r="F551" s="50">
        <f>SUM(F552:F558)</f>
        <v>10.77</v>
      </c>
      <c r="G551" s="151"/>
      <c r="H551" s="17" t="s">
        <v>202</v>
      </c>
      <c r="I551" s="225"/>
    </row>
    <row r="552" spans="1:9" s="46" customFormat="1" ht="19.5" customHeight="1">
      <c r="A552" s="17" t="s">
        <v>71</v>
      </c>
      <c r="B552" s="238" t="s">
        <v>3420</v>
      </c>
      <c r="C552" s="228" t="s">
        <v>20</v>
      </c>
      <c r="D552" s="19">
        <v>2</v>
      </c>
      <c r="E552" s="130"/>
      <c r="F552" s="5">
        <v>2</v>
      </c>
      <c r="G552" s="228" t="s">
        <v>655</v>
      </c>
      <c r="H552" s="17" t="s">
        <v>202</v>
      </c>
      <c r="I552" s="225">
        <v>2021</v>
      </c>
    </row>
    <row r="553" spans="1:9" s="49" customFormat="1" ht="19.5" customHeight="1">
      <c r="A553" s="17" t="s">
        <v>72</v>
      </c>
      <c r="B553" s="238" t="s">
        <v>3421</v>
      </c>
      <c r="C553" s="228" t="s">
        <v>20</v>
      </c>
      <c r="D553" s="19">
        <v>1</v>
      </c>
      <c r="E553" s="130"/>
      <c r="F553" s="5">
        <v>1</v>
      </c>
      <c r="G553" s="228" t="s">
        <v>655</v>
      </c>
      <c r="H553" s="17" t="s">
        <v>202</v>
      </c>
      <c r="I553" s="225">
        <v>2021</v>
      </c>
    </row>
    <row r="554" spans="1:9" s="49" customFormat="1" ht="19.5" customHeight="1">
      <c r="A554" s="17" t="s">
        <v>157</v>
      </c>
      <c r="B554" s="238" t="s">
        <v>3422</v>
      </c>
      <c r="C554" s="228" t="s">
        <v>20</v>
      </c>
      <c r="D554" s="19">
        <v>5</v>
      </c>
      <c r="E554" s="130"/>
      <c r="F554" s="5">
        <v>5</v>
      </c>
      <c r="G554" s="17" t="s">
        <v>655</v>
      </c>
      <c r="H554" s="17" t="s">
        <v>202</v>
      </c>
      <c r="I554" s="225">
        <v>2021</v>
      </c>
    </row>
    <row r="555" spans="1:9" s="49" customFormat="1" ht="19.5" customHeight="1">
      <c r="A555" s="17" t="s">
        <v>174</v>
      </c>
      <c r="B555" s="238" t="s">
        <v>656</v>
      </c>
      <c r="C555" s="228" t="s">
        <v>20</v>
      </c>
      <c r="D555" s="19">
        <v>0.5</v>
      </c>
      <c r="E555" s="130"/>
      <c r="F555" s="5">
        <v>0.5</v>
      </c>
      <c r="G555" s="17" t="s">
        <v>600</v>
      </c>
      <c r="H555" s="17" t="s">
        <v>202</v>
      </c>
      <c r="I555" s="225">
        <v>2021</v>
      </c>
    </row>
    <row r="556" spans="1:9" s="49" customFormat="1" ht="19.5" customHeight="1">
      <c r="A556" s="17" t="s">
        <v>176</v>
      </c>
      <c r="B556" s="248" t="s">
        <v>657</v>
      </c>
      <c r="C556" s="228" t="s">
        <v>20</v>
      </c>
      <c r="D556" s="19">
        <v>0.03</v>
      </c>
      <c r="E556" s="130"/>
      <c r="F556" s="5">
        <v>0.03</v>
      </c>
      <c r="G556" s="17" t="s">
        <v>602</v>
      </c>
      <c r="H556" s="17" t="s">
        <v>202</v>
      </c>
      <c r="I556" s="225">
        <v>2025</v>
      </c>
    </row>
    <row r="557" spans="1:9" s="49" customFormat="1" ht="19.5" customHeight="1">
      <c r="A557" s="17" t="s">
        <v>1962</v>
      </c>
      <c r="B557" s="248" t="s">
        <v>657</v>
      </c>
      <c r="C557" s="228" t="s">
        <v>20</v>
      </c>
      <c r="D557" s="19">
        <v>1.5000000000000002</v>
      </c>
      <c r="E557" s="130"/>
      <c r="F557" s="5">
        <v>1.5000000000000002</v>
      </c>
      <c r="G557" s="17" t="s">
        <v>614</v>
      </c>
      <c r="H557" s="17" t="s">
        <v>202</v>
      </c>
      <c r="I557" s="225">
        <v>2024</v>
      </c>
    </row>
    <row r="558" spans="1:9" s="49" customFormat="1" ht="19.5" customHeight="1">
      <c r="A558" s="17" t="s">
        <v>1963</v>
      </c>
      <c r="B558" s="248" t="s">
        <v>658</v>
      </c>
      <c r="C558" s="228" t="s">
        <v>20</v>
      </c>
      <c r="D558" s="19">
        <v>0.74</v>
      </c>
      <c r="E558" s="130"/>
      <c r="F558" s="5">
        <v>0.74</v>
      </c>
      <c r="G558" s="17" t="s">
        <v>614</v>
      </c>
      <c r="H558" s="17" t="s">
        <v>202</v>
      </c>
      <c r="I558" s="225">
        <v>2024</v>
      </c>
    </row>
    <row r="559" spans="1:9" s="46" customFormat="1" ht="19.5" customHeight="1">
      <c r="A559" s="48">
        <v>5</v>
      </c>
      <c r="B559" s="261" t="s">
        <v>203</v>
      </c>
      <c r="C559" s="228" t="s">
        <v>20</v>
      </c>
      <c r="D559" s="58">
        <f>SUM(D560:D568)</f>
        <v>13.370000000000001</v>
      </c>
      <c r="E559" s="58">
        <f>SUM(E560:E568)</f>
        <v>0</v>
      </c>
      <c r="F559" s="58">
        <f>SUM(F560:F568)</f>
        <v>13.370000000000001</v>
      </c>
      <c r="G559" s="48"/>
      <c r="H559" s="228" t="s">
        <v>203</v>
      </c>
      <c r="I559" s="225"/>
    </row>
    <row r="560" spans="1:9" s="24" customFormat="1" ht="19.5" customHeight="1">
      <c r="A560" s="228" t="s">
        <v>160</v>
      </c>
      <c r="B560" s="238" t="s">
        <v>2757</v>
      </c>
      <c r="C560" s="228" t="s">
        <v>20</v>
      </c>
      <c r="D560" s="18">
        <v>2</v>
      </c>
      <c r="E560" s="26"/>
      <c r="F560" s="19">
        <v>2</v>
      </c>
      <c r="G560" s="228" t="s">
        <v>849</v>
      </c>
      <c r="H560" s="228" t="s">
        <v>203</v>
      </c>
      <c r="I560" s="225">
        <v>2025</v>
      </c>
    </row>
    <row r="561" spans="1:9" s="24" customFormat="1" ht="19.5" customHeight="1">
      <c r="A561" s="228" t="s">
        <v>151</v>
      </c>
      <c r="B561" s="238" t="s">
        <v>877</v>
      </c>
      <c r="C561" s="228" t="s">
        <v>20</v>
      </c>
      <c r="D561" s="18">
        <v>2.22</v>
      </c>
      <c r="E561" s="26"/>
      <c r="F561" s="19">
        <v>2.22</v>
      </c>
      <c r="G561" s="228" t="s">
        <v>852</v>
      </c>
      <c r="H561" s="228" t="s">
        <v>203</v>
      </c>
      <c r="I561" s="225">
        <v>2022</v>
      </c>
    </row>
    <row r="562" spans="1:9" s="24" customFormat="1" ht="19.5" customHeight="1">
      <c r="A562" s="228" t="s">
        <v>152</v>
      </c>
      <c r="B562" s="238" t="s">
        <v>878</v>
      </c>
      <c r="C562" s="228" t="s">
        <v>20</v>
      </c>
      <c r="D562" s="18">
        <v>5</v>
      </c>
      <c r="E562" s="26"/>
      <c r="F562" s="19">
        <v>5</v>
      </c>
      <c r="G562" s="228" t="s">
        <v>879</v>
      </c>
      <c r="H562" s="228" t="s">
        <v>203</v>
      </c>
      <c r="I562" s="225">
        <v>2022</v>
      </c>
    </row>
    <row r="563" spans="1:9" s="24" customFormat="1" ht="19.5" customHeight="1">
      <c r="A563" s="228" t="s">
        <v>178</v>
      </c>
      <c r="B563" s="238" t="s">
        <v>2758</v>
      </c>
      <c r="C563" s="228" t="s">
        <v>20</v>
      </c>
      <c r="D563" s="18">
        <v>2</v>
      </c>
      <c r="E563" s="26"/>
      <c r="F563" s="19">
        <v>2</v>
      </c>
      <c r="G563" s="228" t="s">
        <v>879</v>
      </c>
      <c r="H563" s="228" t="s">
        <v>203</v>
      </c>
      <c r="I563" s="225">
        <v>2022</v>
      </c>
    </row>
    <row r="564" spans="1:9" s="24" customFormat="1" ht="19.5" customHeight="1">
      <c r="A564" s="228" t="s">
        <v>179</v>
      </c>
      <c r="B564" s="238" t="s">
        <v>2759</v>
      </c>
      <c r="C564" s="228" t="s">
        <v>20</v>
      </c>
      <c r="D564" s="18">
        <v>0.2</v>
      </c>
      <c r="E564" s="26"/>
      <c r="F564" s="19">
        <v>0.2</v>
      </c>
      <c r="G564" s="228" t="s">
        <v>879</v>
      </c>
      <c r="H564" s="228" t="s">
        <v>203</v>
      </c>
      <c r="I564" s="225">
        <v>2022</v>
      </c>
    </row>
    <row r="565" spans="1:9" s="24" customFormat="1" ht="19.5" customHeight="1">
      <c r="A565" s="228" t="s">
        <v>180</v>
      </c>
      <c r="B565" s="238" t="s">
        <v>880</v>
      </c>
      <c r="C565" s="228" t="s">
        <v>20</v>
      </c>
      <c r="D565" s="18">
        <v>0.15</v>
      </c>
      <c r="E565" s="26"/>
      <c r="F565" s="19">
        <v>0.15</v>
      </c>
      <c r="G565" s="228" t="s">
        <v>837</v>
      </c>
      <c r="H565" s="228" t="s">
        <v>203</v>
      </c>
      <c r="I565" s="225">
        <v>2022</v>
      </c>
    </row>
    <row r="566" spans="1:9" s="24" customFormat="1" ht="19.5" customHeight="1">
      <c r="A566" s="228" t="s">
        <v>175</v>
      </c>
      <c r="B566" s="238" t="s">
        <v>881</v>
      </c>
      <c r="C566" s="228" t="s">
        <v>20</v>
      </c>
      <c r="D566" s="18">
        <v>0.8</v>
      </c>
      <c r="E566" s="26"/>
      <c r="F566" s="19">
        <v>0.8</v>
      </c>
      <c r="G566" s="228" t="s">
        <v>849</v>
      </c>
      <c r="H566" s="228" t="s">
        <v>203</v>
      </c>
      <c r="I566" s="225">
        <v>2022</v>
      </c>
    </row>
    <row r="567" spans="1:9" s="24" customFormat="1" ht="19.5" customHeight="1">
      <c r="A567" s="228" t="s">
        <v>73</v>
      </c>
      <c r="B567" s="238" t="s">
        <v>2760</v>
      </c>
      <c r="C567" s="228" t="s">
        <v>20</v>
      </c>
      <c r="D567" s="18">
        <v>0.5</v>
      </c>
      <c r="E567" s="26"/>
      <c r="F567" s="19">
        <v>0.5</v>
      </c>
      <c r="G567" s="228" t="s">
        <v>839</v>
      </c>
      <c r="H567" s="228" t="s">
        <v>203</v>
      </c>
      <c r="I567" s="225">
        <v>2022</v>
      </c>
    </row>
    <row r="568" spans="1:9" s="24" customFormat="1" ht="19.5" customHeight="1">
      <c r="A568" s="228" t="s">
        <v>74</v>
      </c>
      <c r="B568" s="238" t="s">
        <v>2761</v>
      </c>
      <c r="C568" s="228" t="s">
        <v>20</v>
      </c>
      <c r="D568" s="18">
        <v>0.5</v>
      </c>
      <c r="E568" s="26"/>
      <c r="F568" s="19">
        <v>0.5</v>
      </c>
      <c r="G568" s="228" t="s">
        <v>841</v>
      </c>
      <c r="H568" s="228" t="s">
        <v>203</v>
      </c>
      <c r="I568" s="225">
        <v>2022</v>
      </c>
    </row>
    <row r="569" spans="1:9" s="152" customFormat="1" ht="19.5" customHeight="1">
      <c r="A569" s="151">
        <v>6</v>
      </c>
      <c r="B569" s="241" t="s">
        <v>204</v>
      </c>
      <c r="C569" s="228" t="s">
        <v>20</v>
      </c>
      <c r="D569" s="50">
        <f>SUM(D570:D575)</f>
        <v>10.489999999999998</v>
      </c>
      <c r="E569" s="50">
        <f>SUM(E570:E575)</f>
        <v>0</v>
      </c>
      <c r="F569" s="50">
        <f>SUM(F570:F575)</f>
        <v>10.489999999999998</v>
      </c>
      <c r="G569" s="151"/>
      <c r="H569" s="228" t="s">
        <v>204</v>
      </c>
      <c r="I569" s="225"/>
    </row>
    <row r="570" spans="1:9" s="45" customFormat="1" ht="19.5" customHeight="1">
      <c r="A570" s="228" t="s">
        <v>76</v>
      </c>
      <c r="B570" s="238" t="s">
        <v>2938</v>
      </c>
      <c r="C570" s="228" t="s">
        <v>20</v>
      </c>
      <c r="D570" s="18">
        <v>0.1</v>
      </c>
      <c r="E570" s="26"/>
      <c r="F570" s="18">
        <v>0.1</v>
      </c>
      <c r="G570" s="228" t="s">
        <v>1034</v>
      </c>
      <c r="H570" s="228" t="s">
        <v>204</v>
      </c>
      <c r="I570" s="225">
        <v>2022</v>
      </c>
    </row>
    <row r="571" spans="1:9" s="45" customFormat="1" ht="19.5" customHeight="1">
      <c r="A571" s="228" t="s">
        <v>77</v>
      </c>
      <c r="B571" s="238" t="s">
        <v>2939</v>
      </c>
      <c r="C571" s="228" t="s">
        <v>20</v>
      </c>
      <c r="D571" s="18">
        <v>0.1</v>
      </c>
      <c r="E571" s="26"/>
      <c r="F571" s="18">
        <v>0.1</v>
      </c>
      <c r="G571" s="228" t="s">
        <v>1034</v>
      </c>
      <c r="H571" s="228" t="s">
        <v>204</v>
      </c>
      <c r="I571" s="225">
        <v>2022</v>
      </c>
    </row>
    <row r="572" spans="1:9" s="45" customFormat="1" ht="19.5" customHeight="1">
      <c r="A572" s="228" t="s">
        <v>78</v>
      </c>
      <c r="B572" s="238" t="s">
        <v>2940</v>
      </c>
      <c r="C572" s="228" t="s">
        <v>20</v>
      </c>
      <c r="D572" s="18">
        <v>5.02</v>
      </c>
      <c r="E572" s="26"/>
      <c r="F572" s="18">
        <v>5.02</v>
      </c>
      <c r="G572" s="228" t="s">
        <v>2941</v>
      </c>
      <c r="H572" s="228" t="s">
        <v>204</v>
      </c>
      <c r="I572" s="225">
        <v>2023</v>
      </c>
    </row>
    <row r="573" spans="1:9" s="45" customFormat="1" ht="27.75" customHeight="1">
      <c r="A573" s="228" t="s">
        <v>79</v>
      </c>
      <c r="B573" s="238" t="s">
        <v>1104</v>
      </c>
      <c r="C573" s="228" t="s">
        <v>20</v>
      </c>
      <c r="D573" s="18">
        <v>3</v>
      </c>
      <c r="E573" s="26"/>
      <c r="F573" s="18">
        <v>3</v>
      </c>
      <c r="G573" s="228" t="s">
        <v>1040</v>
      </c>
      <c r="H573" s="228" t="s">
        <v>204</v>
      </c>
      <c r="I573" s="225">
        <v>2023</v>
      </c>
    </row>
    <row r="574" spans="1:9" s="45" customFormat="1" ht="19.5" customHeight="1">
      <c r="A574" s="228" t="s">
        <v>165</v>
      </c>
      <c r="B574" s="238" t="s">
        <v>1105</v>
      </c>
      <c r="C574" s="228" t="s">
        <v>20</v>
      </c>
      <c r="D574" s="18">
        <v>2</v>
      </c>
      <c r="E574" s="26"/>
      <c r="F574" s="18">
        <v>2</v>
      </c>
      <c r="G574" s="228" t="s">
        <v>1106</v>
      </c>
      <c r="H574" s="228" t="s">
        <v>204</v>
      </c>
      <c r="I574" s="225">
        <v>2024</v>
      </c>
    </row>
    <row r="575" spans="1:9" s="45" customFormat="1" ht="19.5" customHeight="1">
      <c r="A575" s="228" t="s">
        <v>166</v>
      </c>
      <c r="B575" s="238" t="s">
        <v>1107</v>
      </c>
      <c r="C575" s="228" t="s">
        <v>20</v>
      </c>
      <c r="D575" s="18">
        <v>0.27</v>
      </c>
      <c r="E575" s="26"/>
      <c r="F575" s="18">
        <v>0.27</v>
      </c>
      <c r="G575" s="228" t="s">
        <v>1053</v>
      </c>
      <c r="H575" s="228" t="s">
        <v>204</v>
      </c>
      <c r="I575" s="225">
        <v>2023</v>
      </c>
    </row>
    <row r="576" spans="1:9" s="67" customFormat="1" ht="19.5" customHeight="1">
      <c r="A576" s="151">
        <v>7</v>
      </c>
      <c r="B576" s="241" t="s">
        <v>205</v>
      </c>
      <c r="C576" s="228" t="s">
        <v>20</v>
      </c>
      <c r="D576" s="50">
        <f>SUM(D577:D580)</f>
        <v>8.670456999999999</v>
      </c>
      <c r="E576" s="112">
        <f>SUM(E577:E580)</f>
        <v>0</v>
      </c>
      <c r="F576" s="50">
        <f>SUM(F577:F580)</f>
        <v>8.670456999999999</v>
      </c>
      <c r="G576" s="151"/>
      <c r="H576" s="228" t="s">
        <v>205</v>
      </c>
      <c r="I576" s="225"/>
    </row>
    <row r="577" spans="1:9" s="45" customFormat="1" ht="19.5" customHeight="1">
      <c r="A577" s="228" t="s">
        <v>153</v>
      </c>
      <c r="B577" s="238" t="s">
        <v>1481</v>
      </c>
      <c r="C577" s="228" t="s">
        <v>20</v>
      </c>
      <c r="D577" s="18">
        <v>1.2000000000000002</v>
      </c>
      <c r="E577" s="26">
        <v>0</v>
      </c>
      <c r="F577" s="18">
        <v>1.2000000000000002</v>
      </c>
      <c r="G577" s="228" t="s">
        <v>1435</v>
      </c>
      <c r="H577" s="228" t="s">
        <v>205</v>
      </c>
      <c r="I577" s="225">
        <v>2022</v>
      </c>
    </row>
    <row r="578" spans="1:9" s="45" customFormat="1" ht="19.5" customHeight="1">
      <c r="A578" s="228" t="s">
        <v>158</v>
      </c>
      <c r="B578" s="238" t="s">
        <v>1482</v>
      </c>
      <c r="C578" s="228" t="s">
        <v>20</v>
      </c>
      <c r="D578" s="18">
        <v>0.47</v>
      </c>
      <c r="E578" s="26">
        <v>0</v>
      </c>
      <c r="F578" s="18">
        <v>0.47</v>
      </c>
      <c r="G578" s="228" t="s">
        <v>1413</v>
      </c>
      <c r="H578" s="228" t="s">
        <v>205</v>
      </c>
      <c r="I578" s="225">
        <v>2022</v>
      </c>
    </row>
    <row r="579" spans="1:9" s="45" customFormat="1" ht="19.5" customHeight="1">
      <c r="A579" s="228" t="s">
        <v>168</v>
      </c>
      <c r="B579" s="238" t="s">
        <v>1483</v>
      </c>
      <c r="C579" s="228" t="s">
        <v>20</v>
      </c>
      <c r="D579" s="18">
        <v>5.000457</v>
      </c>
      <c r="E579" s="26">
        <v>0</v>
      </c>
      <c r="F579" s="18">
        <v>5.000457</v>
      </c>
      <c r="G579" s="228" t="s">
        <v>1407</v>
      </c>
      <c r="H579" s="228" t="s">
        <v>205</v>
      </c>
      <c r="I579" s="225">
        <v>2022</v>
      </c>
    </row>
    <row r="580" spans="1:9" s="45" customFormat="1" ht="19.5" customHeight="1">
      <c r="A580" s="228" t="s">
        <v>169</v>
      </c>
      <c r="B580" s="238" t="s">
        <v>1484</v>
      </c>
      <c r="C580" s="228" t="s">
        <v>20</v>
      </c>
      <c r="D580" s="18">
        <v>2</v>
      </c>
      <c r="E580" s="26">
        <v>0</v>
      </c>
      <c r="F580" s="18">
        <v>2</v>
      </c>
      <c r="G580" s="228" t="s">
        <v>1418</v>
      </c>
      <c r="H580" s="228" t="s">
        <v>205</v>
      </c>
      <c r="I580" s="225">
        <v>2022</v>
      </c>
    </row>
    <row r="581" spans="1:9" s="67" customFormat="1" ht="19.5" customHeight="1">
      <c r="A581" s="151">
        <v>8</v>
      </c>
      <c r="B581" s="241" t="s">
        <v>206</v>
      </c>
      <c r="C581" s="228" t="s">
        <v>20</v>
      </c>
      <c r="D581" s="50">
        <f>SUM(D582:D590)</f>
        <v>398.24</v>
      </c>
      <c r="E581" s="112"/>
      <c r="F581" s="50">
        <v>463.65999999999997</v>
      </c>
      <c r="G581" s="151"/>
      <c r="H581" s="228" t="s">
        <v>206</v>
      </c>
      <c r="I581" s="225"/>
    </row>
    <row r="582" spans="1:9" s="45" customFormat="1" ht="19.5" customHeight="1">
      <c r="A582" s="228" t="s">
        <v>189</v>
      </c>
      <c r="B582" s="238" t="s">
        <v>1284</v>
      </c>
      <c r="C582" s="228" t="s">
        <v>20</v>
      </c>
      <c r="D582" s="18">
        <v>153.78</v>
      </c>
      <c r="E582" s="26"/>
      <c r="F582" s="18">
        <v>153.78</v>
      </c>
      <c r="G582" s="228" t="s">
        <v>1285</v>
      </c>
      <c r="H582" s="228" t="s">
        <v>206</v>
      </c>
      <c r="I582" s="225">
        <v>2025</v>
      </c>
    </row>
    <row r="583" spans="1:9" s="45" customFormat="1" ht="19.5" customHeight="1">
      <c r="A583" s="228" t="s">
        <v>190</v>
      </c>
      <c r="B583" s="238" t="s">
        <v>1286</v>
      </c>
      <c r="C583" s="228" t="s">
        <v>20</v>
      </c>
      <c r="D583" s="18">
        <v>97.4</v>
      </c>
      <c r="E583" s="26"/>
      <c r="F583" s="18">
        <v>97.4</v>
      </c>
      <c r="G583" s="228" t="s">
        <v>1287</v>
      </c>
      <c r="H583" s="228" t="s">
        <v>206</v>
      </c>
      <c r="I583" s="225">
        <v>2025</v>
      </c>
    </row>
    <row r="584" spans="1:9" s="45" customFormat="1" ht="19.5" customHeight="1">
      <c r="A584" s="228" t="s">
        <v>154</v>
      </c>
      <c r="B584" s="238" t="s">
        <v>1288</v>
      </c>
      <c r="C584" s="228" t="s">
        <v>20</v>
      </c>
      <c r="D584" s="18">
        <v>8</v>
      </c>
      <c r="E584" s="26">
        <v>0</v>
      </c>
      <c r="F584" s="18">
        <v>8</v>
      </c>
      <c r="G584" s="228" t="s">
        <v>1197</v>
      </c>
      <c r="H584" s="228" t="s">
        <v>206</v>
      </c>
      <c r="I584" s="225">
        <v>2024</v>
      </c>
    </row>
    <row r="585" spans="1:9" s="45" customFormat="1" ht="19.5" customHeight="1">
      <c r="A585" s="228" t="s">
        <v>191</v>
      </c>
      <c r="B585" s="238" t="s">
        <v>1289</v>
      </c>
      <c r="C585" s="228" t="s">
        <v>20</v>
      </c>
      <c r="D585" s="18">
        <v>0.62</v>
      </c>
      <c r="E585" s="26"/>
      <c r="F585" s="18">
        <v>0.62</v>
      </c>
      <c r="G585" s="228" t="s">
        <v>1195</v>
      </c>
      <c r="H585" s="228" t="s">
        <v>206</v>
      </c>
      <c r="I585" s="225">
        <v>2022</v>
      </c>
    </row>
    <row r="586" spans="1:9" s="45" customFormat="1" ht="19.5" customHeight="1">
      <c r="A586" s="228" t="s">
        <v>85</v>
      </c>
      <c r="B586" s="238" t="s">
        <v>1290</v>
      </c>
      <c r="C586" s="228" t="s">
        <v>20</v>
      </c>
      <c r="D586" s="18">
        <v>50</v>
      </c>
      <c r="E586" s="26"/>
      <c r="F586" s="18">
        <v>50</v>
      </c>
      <c r="G586" s="228" t="s">
        <v>1222</v>
      </c>
      <c r="H586" s="228" t="s">
        <v>206</v>
      </c>
      <c r="I586" s="225">
        <v>2022</v>
      </c>
    </row>
    <row r="587" spans="1:9" s="45" customFormat="1" ht="19.5" customHeight="1">
      <c r="A587" s="228" t="s">
        <v>86</v>
      </c>
      <c r="B587" s="238" t="s">
        <v>1291</v>
      </c>
      <c r="C587" s="228" t="s">
        <v>20</v>
      </c>
      <c r="D587" s="18">
        <v>3.04</v>
      </c>
      <c r="E587" s="26"/>
      <c r="F587" s="18">
        <v>3.04</v>
      </c>
      <c r="G587" s="228" t="s">
        <v>1209</v>
      </c>
      <c r="H587" s="228" t="s">
        <v>206</v>
      </c>
      <c r="I587" s="225">
        <v>2025</v>
      </c>
    </row>
    <row r="588" spans="1:9" s="45" customFormat="1" ht="19.5" customHeight="1">
      <c r="A588" s="228" t="s">
        <v>88</v>
      </c>
      <c r="B588" s="238" t="s">
        <v>3038</v>
      </c>
      <c r="C588" s="228" t="s">
        <v>20</v>
      </c>
      <c r="D588" s="18">
        <v>80</v>
      </c>
      <c r="E588" s="26">
        <v>0</v>
      </c>
      <c r="F588" s="18">
        <v>80</v>
      </c>
      <c r="G588" s="228" t="s">
        <v>1292</v>
      </c>
      <c r="H588" s="228" t="s">
        <v>206</v>
      </c>
      <c r="I588" s="225">
        <v>2025</v>
      </c>
    </row>
    <row r="589" spans="1:9" s="45" customFormat="1" ht="19.5" customHeight="1">
      <c r="A589" s="228" t="s">
        <v>89</v>
      </c>
      <c r="B589" s="238" t="s">
        <v>1294</v>
      </c>
      <c r="C589" s="228" t="s">
        <v>20</v>
      </c>
      <c r="D589" s="18">
        <v>0.4</v>
      </c>
      <c r="E589" s="26"/>
      <c r="F589" s="18">
        <v>0.4</v>
      </c>
      <c r="G589" s="228" t="s">
        <v>1236</v>
      </c>
      <c r="H589" s="228" t="s">
        <v>206</v>
      </c>
      <c r="I589" s="225">
        <v>2024</v>
      </c>
    </row>
    <row r="590" spans="1:9" s="45" customFormat="1" ht="19.5" customHeight="1">
      <c r="A590" s="228" t="s">
        <v>1603</v>
      </c>
      <c r="B590" s="238" t="s">
        <v>3039</v>
      </c>
      <c r="C590" s="228" t="s">
        <v>20</v>
      </c>
      <c r="D590" s="18">
        <v>5</v>
      </c>
      <c r="E590" s="26"/>
      <c r="F590" s="18">
        <v>5</v>
      </c>
      <c r="G590" s="228" t="s">
        <v>1209</v>
      </c>
      <c r="H590" s="228" t="s">
        <v>206</v>
      </c>
      <c r="I590" s="225">
        <v>2023</v>
      </c>
    </row>
    <row r="591" spans="1:9" ht="19.5" customHeight="1">
      <c r="A591" s="155" t="s">
        <v>65</v>
      </c>
      <c r="B591" s="236" t="s">
        <v>66</v>
      </c>
      <c r="C591" s="4" t="s">
        <v>21</v>
      </c>
      <c r="D591" s="13">
        <f>D592+D607+D616+D624+D626</f>
        <v>1115.6900000000003</v>
      </c>
      <c r="E591" s="13">
        <f>E592+E607+E616+E624+E626</f>
        <v>54.11</v>
      </c>
      <c r="F591" s="13">
        <f>F592+F607+F616+F624+F626</f>
        <v>1061.5800000000002</v>
      </c>
      <c r="G591" s="4"/>
      <c r="H591" s="3"/>
      <c r="I591" s="225"/>
    </row>
    <row r="592" spans="1:9" ht="19.5" customHeight="1">
      <c r="A592" s="214">
        <v>6.1</v>
      </c>
      <c r="B592" s="236" t="s">
        <v>201</v>
      </c>
      <c r="C592" s="4"/>
      <c r="D592" s="13">
        <f>SUM(D593:D606)</f>
        <v>235.60000000000002</v>
      </c>
      <c r="E592" s="13">
        <f>SUM(E593:E606)</f>
        <v>0</v>
      </c>
      <c r="F592" s="13">
        <f>SUM(F593:F606)</f>
        <v>235.60000000000002</v>
      </c>
      <c r="G592" s="4"/>
      <c r="H592" s="3"/>
      <c r="I592" s="225"/>
    </row>
    <row r="593" spans="1:9" ht="19.5" customHeight="1">
      <c r="A593" s="225">
        <v>1</v>
      </c>
      <c r="B593" s="238" t="s">
        <v>1802</v>
      </c>
      <c r="C593" s="4" t="s">
        <v>21</v>
      </c>
      <c r="D593" s="18">
        <v>23.19</v>
      </c>
      <c r="E593" s="26"/>
      <c r="F593" s="18">
        <v>23.19</v>
      </c>
      <c r="G593" s="17" t="s">
        <v>498</v>
      </c>
      <c r="H593" s="3" t="s">
        <v>201</v>
      </c>
      <c r="I593" s="225">
        <v>2025</v>
      </c>
    </row>
    <row r="594" spans="1:9" ht="19.5" customHeight="1">
      <c r="A594" s="225">
        <v>2</v>
      </c>
      <c r="B594" s="265" t="s">
        <v>1803</v>
      </c>
      <c r="C594" s="4" t="s">
        <v>21</v>
      </c>
      <c r="D594" s="85">
        <v>17.38</v>
      </c>
      <c r="E594" s="134"/>
      <c r="F594" s="18">
        <v>17.38</v>
      </c>
      <c r="G594" s="228" t="s">
        <v>210</v>
      </c>
      <c r="H594" s="3" t="s">
        <v>201</v>
      </c>
      <c r="I594" s="225">
        <v>2025</v>
      </c>
    </row>
    <row r="595" spans="1:9" ht="19.5" customHeight="1">
      <c r="A595" s="225">
        <v>3</v>
      </c>
      <c r="B595" s="265" t="s">
        <v>518</v>
      </c>
      <c r="C595" s="4" t="s">
        <v>21</v>
      </c>
      <c r="D595" s="85">
        <v>14</v>
      </c>
      <c r="E595" s="134"/>
      <c r="F595" s="18">
        <v>14</v>
      </c>
      <c r="G595" s="228" t="s">
        <v>210</v>
      </c>
      <c r="H595" s="3" t="s">
        <v>201</v>
      </c>
      <c r="I595" s="225">
        <v>2025</v>
      </c>
    </row>
    <row r="596" spans="1:9" ht="19.5" customHeight="1">
      <c r="A596" s="225">
        <v>4</v>
      </c>
      <c r="B596" s="265" t="s">
        <v>1804</v>
      </c>
      <c r="C596" s="4" t="s">
        <v>21</v>
      </c>
      <c r="D596" s="85">
        <v>4.7</v>
      </c>
      <c r="E596" s="134"/>
      <c r="F596" s="18">
        <v>4.7</v>
      </c>
      <c r="G596" s="228" t="s">
        <v>210</v>
      </c>
      <c r="H596" s="3" t="s">
        <v>201</v>
      </c>
      <c r="I596" s="225">
        <v>2024</v>
      </c>
    </row>
    <row r="597" spans="1:9" ht="19.5" customHeight="1">
      <c r="A597" s="225">
        <v>5</v>
      </c>
      <c r="B597" s="265" t="s">
        <v>1805</v>
      </c>
      <c r="C597" s="4" t="s">
        <v>21</v>
      </c>
      <c r="D597" s="85">
        <v>31.88</v>
      </c>
      <c r="E597" s="134"/>
      <c r="F597" s="18">
        <v>31.88</v>
      </c>
      <c r="G597" s="228" t="s">
        <v>209</v>
      </c>
      <c r="H597" s="3" t="s">
        <v>201</v>
      </c>
      <c r="I597" s="225">
        <v>2023</v>
      </c>
    </row>
    <row r="598" spans="1:9" ht="19.5" customHeight="1">
      <c r="A598" s="225">
        <v>6</v>
      </c>
      <c r="B598" s="265" t="s">
        <v>519</v>
      </c>
      <c r="C598" s="4" t="s">
        <v>21</v>
      </c>
      <c r="D598" s="85">
        <v>10</v>
      </c>
      <c r="E598" s="134"/>
      <c r="F598" s="18">
        <v>10</v>
      </c>
      <c r="G598" s="228" t="s">
        <v>210</v>
      </c>
      <c r="H598" s="3" t="s">
        <v>201</v>
      </c>
      <c r="I598" s="225">
        <v>2022</v>
      </c>
    </row>
    <row r="599" spans="1:9" ht="19.5" customHeight="1">
      <c r="A599" s="225">
        <v>7</v>
      </c>
      <c r="B599" s="265" t="s">
        <v>520</v>
      </c>
      <c r="C599" s="4" t="s">
        <v>21</v>
      </c>
      <c r="D599" s="85">
        <v>8.81</v>
      </c>
      <c r="E599" s="134"/>
      <c r="F599" s="18">
        <v>8.81</v>
      </c>
      <c r="G599" s="228" t="s">
        <v>500</v>
      </c>
      <c r="H599" s="3" t="s">
        <v>201</v>
      </c>
      <c r="I599" s="225">
        <v>2022</v>
      </c>
    </row>
    <row r="600" spans="1:9" ht="19.5" customHeight="1">
      <c r="A600" s="225">
        <v>8</v>
      </c>
      <c r="B600" s="265" t="s">
        <v>521</v>
      </c>
      <c r="C600" s="4" t="s">
        <v>21</v>
      </c>
      <c r="D600" s="85">
        <v>2.6</v>
      </c>
      <c r="E600" s="134"/>
      <c r="F600" s="18">
        <v>2.6</v>
      </c>
      <c r="G600" s="228" t="s">
        <v>501</v>
      </c>
      <c r="H600" s="3" t="s">
        <v>201</v>
      </c>
      <c r="I600" s="225">
        <v>2022</v>
      </c>
    </row>
    <row r="601" spans="1:9" ht="19.5" customHeight="1">
      <c r="A601" s="225">
        <v>9</v>
      </c>
      <c r="B601" s="265" t="s">
        <v>1806</v>
      </c>
      <c r="C601" s="4" t="s">
        <v>21</v>
      </c>
      <c r="D601" s="85">
        <v>3.9</v>
      </c>
      <c r="E601" s="134"/>
      <c r="F601" s="18">
        <v>3.9</v>
      </c>
      <c r="G601" s="228" t="s">
        <v>501</v>
      </c>
      <c r="H601" s="3" t="s">
        <v>201</v>
      </c>
      <c r="I601" s="225">
        <v>2022</v>
      </c>
    </row>
    <row r="602" spans="1:9" ht="19.5" customHeight="1">
      <c r="A602" s="225">
        <v>10</v>
      </c>
      <c r="B602" s="265" t="s">
        <v>1808</v>
      </c>
      <c r="C602" s="4" t="s">
        <v>21</v>
      </c>
      <c r="D602" s="85">
        <v>10.8</v>
      </c>
      <c r="E602" s="134"/>
      <c r="F602" s="18">
        <v>10.8</v>
      </c>
      <c r="G602" s="228" t="s">
        <v>525</v>
      </c>
      <c r="H602" s="3" t="s">
        <v>201</v>
      </c>
      <c r="I602" s="225">
        <v>2022</v>
      </c>
    </row>
    <row r="603" spans="1:9" ht="19.5" customHeight="1">
      <c r="A603" s="225">
        <v>11</v>
      </c>
      <c r="B603" s="265" t="s">
        <v>1810</v>
      </c>
      <c r="C603" s="4" t="s">
        <v>21</v>
      </c>
      <c r="D603" s="85">
        <v>7.65</v>
      </c>
      <c r="E603" s="134"/>
      <c r="F603" s="18">
        <v>7.65</v>
      </c>
      <c r="G603" s="228" t="s">
        <v>525</v>
      </c>
      <c r="H603" s="3" t="s">
        <v>201</v>
      </c>
      <c r="I603" s="225">
        <v>2022</v>
      </c>
    </row>
    <row r="604" spans="1:9" ht="19.5" customHeight="1">
      <c r="A604" s="225">
        <v>12</v>
      </c>
      <c r="B604" s="265" t="s">
        <v>1812</v>
      </c>
      <c r="C604" s="4" t="s">
        <v>21</v>
      </c>
      <c r="D604" s="85">
        <v>63.400000000000006</v>
      </c>
      <c r="E604" s="134"/>
      <c r="F604" s="18">
        <v>63.400000000000006</v>
      </c>
      <c r="G604" s="228" t="s">
        <v>505</v>
      </c>
      <c r="H604" s="3" t="s">
        <v>201</v>
      </c>
      <c r="I604" s="225">
        <v>2022</v>
      </c>
    </row>
    <row r="605" spans="1:9" ht="19.5" customHeight="1">
      <c r="A605" s="225">
        <v>13</v>
      </c>
      <c r="B605" s="265" t="s">
        <v>1814</v>
      </c>
      <c r="C605" s="4" t="s">
        <v>21</v>
      </c>
      <c r="D605" s="85">
        <v>3.46</v>
      </c>
      <c r="E605" s="134"/>
      <c r="F605" s="18">
        <v>3.46</v>
      </c>
      <c r="G605" s="228" t="s">
        <v>506</v>
      </c>
      <c r="H605" s="3" t="s">
        <v>201</v>
      </c>
      <c r="I605" s="225">
        <v>2022</v>
      </c>
    </row>
    <row r="606" spans="1:9" ht="19.5" customHeight="1">
      <c r="A606" s="225">
        <v>14</v>
      </c>
      <c r="B606" s="265" t="s">
        <v>1816</v>
      </c>
      <c r="C606" s="4" t="s">
        <v>21</v>
      </c>
      <c r="D606" s="85">
        <v>33.83</v>
      </c>
      <c r="E606" s="134"/>
      <c r="F606" s="18">
        <v>33.83</v>
      </c>
      <c r="G606" s="228" t="s">
        <v>506</v>
      </c>
      <c r="H606" s="3" t="s">
        <v>201</v>
      </c>
      <c r="I606" s="225">
        <v>2022</v>
      </c>
    </row>
    <row r="607" spans="1:9" s="34" customFormat="1" ht="19.5" customHeight="1">
      <c r="A607" s="158">
        <v>6.2</v>
      </c>
      <c r="B607" s="266" t="s">
        <v>205</v>
      </c>
      <c r="C607" s="6"/>
      <c r="D607" s="215">
        <f>SUM(D608:D615)</f>
        <v>447.1</v>
      </c>
      <c r="E607" s="215">
        <f>SUM(E608:E615)</f>
        <v>0</v>
      </c>
      <c r="F607" s="215">
        <f>SUM(F608:F615)</f>
        <v>447.1</v>
      </c>
      <c r="G607" s="151"/>
      <c r="H607" s="153"/>
      <c r="I607" s="225"/>
    </row>
    <row r="608" spans="1:9" s="314" customFormat="1" ht="19.5" customHeight="1">
      <c r="A608" s="225">
        <v>16</v>
      </c>
      <c r="B608" s="267" t="s">
        <v>3007</v>
      </c>
      <c r="C608" s="114" t="s">
        <v>21</v>
      </c>
      <c r="D608" s="115">
        <v>139</v>
      </c>
      <c r="E608" s="27"/>
      <c r="F608" s="115">
        <v>139</v>
      </c>
      <c r="G608" s="116" t="s">
        <v>3008</v>
      </c>
      <c r="H608" s="117" t="s">
        <v>205</v>
      </c>
      <c r="I608" s="313">
        <v>2022</v>
      </c>
    </row>
    <row r="609" spans="1:9" s="314" customFormat="1" ht="19.5" customHeight="1">
      <c r="A609" s="225">
        <v>17</v>
      </c>
      <c r="B609" s="268" t="s">
        <v>3009</v>
      </c>
      <c r="C609" s="117" t="s">
        <v>21</v>
      </c>
      <c r="D609" s="115">
        <v>165</v>
      </c>
      <c r="E609" s="27"/>
      <c r="F609" s="115">
        <v>165</v>
      </c>
      <c r="G609" s="116" t="s">
        <v>1413</v>
      </c>
      <c r="H609" s="117" t="s">
        <v>205</v>
      </c>
      <c r="I609" s="313">
        <v>2022</v>
      </c>
    </row>
    <row r="610" spans="1:9" s="314" customFormat="1" ht="19.5" customHeight="1">
      <c r="A610" s="225">
        <v>18</v>
      </c>
      <c r="B610" s="269" t="s">
        <v>3010</v>
      </c>
      <c r="C610" s="116" t="s">
        <v>21</v>
      </c>
      <c r="D610" s="118">
        <v>10.1</v>
      </c>
      <c r="E610" s="27"/>
      <c r="F610" s="119">
        <v>10.1</v>
      </c>
      <c r="G610" s="120" t="s">
        <v>1413</v>
      </c>
      <c r="H610" s="117" t="s">
        <v>205</v>
      </c>
      <c r="I610" s="313">
        <v>2022</v>
      </c>
    </row>
    <row r="611" spans="1:9" s="314" customFormat="1" ht="19.5" customHeight="1">
      <c r="A611" s="225">
        <v>19</v>
      </c>
      <c r="B611" s="268" t="s">
        <v>3011</v>
      </c>
      <c r="C611" s="117" t="s">
        <v>21</v>
      </c>
      <c r="D611" s="118">
        <v>48</v>
      </c>
      <c r="E611" s="27"/>
      <c r="F611" s="118">
        <v>48</v>
      </c>
      <c r="G611" s="116" t="s">
        <v>1402</v>
      </c>
      <c r="H611" s="117" t="s">
        <v>205</v>
      </c>
      <c r="I611" s="313">
        <v>2022</v>
      </c>
    </row>
    <row r="612" spans="1:9" s="314" customFormat="1" ht="19.5" customHeight="1">
      <c r="A612" s="225">
        <v>20</v>
      </c>
      <c r="B612" s="269" t="s">
        <v>3012</v>
      </c>
      <c r="C612" s="116" t="s">
        <v>21</v>
      </c>
      <c r="D612" s="118">
        <v>10</v>
      </c>
      <c r="E612" s="27"/>
      <c r="F612" s="118">
        <v>10</v>
      </c>
      <c r="G612" s="116" t="s">
        <v>1413</v>
      </c>
      <c r="H612" s="117" t="s">
        <v>205</v>
      </c>
      <c r="I612" s="313">
        <v>2022</v>
      </c>
    </row>
    <row r="613" spans="1:9" s="314" customFormat="1" ht="19.5" customHeight="1">
      <c r="A613" s="225">
        <v>21</v>
      </c>
      <c r="B613" s="269" t="s">
        <v>3013</v>
      </c>
      <c r="C613" s="116" t="s">
        <v>21</v>
      </c>
      <c r="D613" s="118">
        <v>21.8</v>
      </c>
      <c r="E613" s="27"/>
      <c r="F613" s="119">
        <v>21.8</v>
      </c>
      <c r="G613" s="120" t="s">
        <v>1413</v>
      </c>
      <c r="H613" s="117" t="s">
        <v>205</v>
      </c>
      <c r="I613" s="313">
        <v>2022</v>
      </c>
    </row>
    <row r="614" spans="1:9" s="314" customFormat="1" ht="19.5" customHeight="1">
      <c r="A614" s="225">
        <v>22</v>
      </c>
      <c r="B614" s="268" t="s">
        <v>3014</v>
      </c>
      <c r="C614" s="117" t="s">
        <v>21</v>
      </c>
      <c r="D614" s="118">
        <v>17.2</v>
      </c>
      <c r="E614" s="27"/>
      <c r="F614" s="118">
        <v>17.2</v>
      </c>
      <c r="G614" s="120" t="s">
        <v>1413</v>
      </c>
      <c r="H614" s="117" t="s">
        <v>205</v>
      </c>
      <c r="I614" s="313">
        <v>2022</v>
      </c>
    </row>
    <row r="615" spans="1:9" s="314" customFormat="1" ht="19.5" customHeight="1">
      <c r="A615" s="225">
        <v>23</v>
      </c>
      <c r="B615" s="267" t="s">
        <v>3015</v>
      </c>
      <c r="C615" s="114" t="s">
        <v>21</v>
      </c>
      <c r="D615" s="118">
        <v>36</v>
      </c>
      <c r="E615" s="27"/>
      <c r="F615" s="118">
        <v>36</v>
      </c>
      <c r="G615" s="116" t="s">
        <v>1413</v>
      </c>
      <c r="H615" s="117" t="s">
        <v>205</v>
      </c>
      <c r="I615" s="313">
        <v>2023</v>
      </c>
    </row>
    <row r="616" spans="1:9" s="315" customFormat="1" ht="19.5" customHeight="1">
      <c r="A616" s="158">
        <v>6.3</v>
      </c>
      <c r="B616" s="270" t="s">
        <v>206</v>
      </c>
      <c r="C616" s="216"/>
      <c r="D616" s="217">
        <f>SUM(D617:D623)</f>
        <v>402.37</v>
      </c>
      <c r="E616" s="217">
        <f>SUM(E617:E623)</f>
        <v>54.11</v>
      </c>
      <c r="F616" s="217">
        <f>SUM(F617:F623)</f>
        <v>348.26</v>
      </c>
      <c r="G616" s="218"/>
      <c r="H616" s="219"/>
      <c r="I616" s="313"/>
    </row>
    <row r="617" spans="1:9" s="45" customFormat="1" ht="19.5" customHeight="1">
      <c r="A617" s="225">
        <v>24</v>
      </c>
      <c r="B617" s="258" t="s">
        <v>1295</v>
      </c>
      <c r="C617" s="17" t="s">
        <v>21</v>
      </c>
      <c r="D617" s="27">
        <v>28.1</v>
      </c>
      <c r="E617" s="27"/>
      <c r="F617" s="27">
        <v>28.1</v>
      </c>
      <c r="G617" s="228" t="s">
        <v>1296</v>
      </c>
      <c r="H617" s="228" t="s">
        <v>206</v>
      </c>
      <c r="I617" s="225">
        <v>2022</v>
      </c>
    </row>
    <row r="618" spans="1:9" s="45" customFormat="1" ht="19.5" customHeight="1">
      <c r="A618" s="225">
        <v>25</v>
      </c>
      <c r="B618" s="258" t="s">
        <v>1297</v>
      </c>
      <c r="C618" s="17" t="s">
        <v>21</v>
      </c>
      <c r="D618" s="27">
        <v>4.45</v>
      </c>
      <c r="E618" s="27"/>
      <c r="F618" s="27">
        <v>4.45</v>
      </c>
      <c r="G618" s="228" t="s">
        <v>1298</v>
      </c>
      <c r="H618" s="228" t="s">
        <v>206</v>
      </c>
      <c r="I618" s="225">
        <v>2022</v>
      </c>
    </row>
    <row r="619" spans="1:9" s="45" customFormat="1" ht="19.5" customHeight="1">
      <c r="A619" s="225">
        <v>26</v>
      </c>
      <c r="B619" s="258" t="s">
        <v>1299</v>
      </c>
      <c r="C619" s="17" t="s">
        <v>21</v>
      </c>
      <c r="D619" s="27">
        <v>11.35</v>
      </c>
      <c r="E619" s="27"/>
      <c r="F619" s="27">
        <v>11.35</v>
      </c>
      <c r="G619" s="228" t="s">
        <v>1300</v>
      </c>
      <c r="H619" s="228" t="s">
        <v>206</v>
      </c>
      <c r="I619" s="225">
        <v>2022</v>
      </c>
    </row>
    <row r="620" spans="1:9" s="45" customFormat="1" ht="19.5" customHeight="1">
      <c r="A620" s="225">
        <v>27</v>
      </c>
      <c r="B620" s="258" t="s">
        <v>1301</v>
      </c>
      <c r="C620" s="17" t="s">
        <v>21</v>
      </c>
      <c r="D620" s="27">
        <v>16.5</v>
      </c>
      <c r="E620" s="27"/>
      <c r="F620" s="27">
        <v>16.5</v>
      </c>
      <c r="G620" s="228" t="s">
        <v>1298</v>
      </c>
      <c r="H620" s="228" t="s">
        <v>206</v>
      </c>
      <c r="I620" s="225">
        <v>2022</v>
      </c>
    </row>
    <row r="621" spans="1:9" s="45" customFormat="1" ht="19.5" customHeight="1">
      <c r="A621" s="225">
        <v>28</v>
      </c>
      <c r="B621" s="258" t="s">
        <v>1302</v>
      </c>
      <c r="C621" s="17" t="s">
        <v>21</v>
      </c>
      <c r="D621" s="27">
        <v>20.82</v>
      </c>
      <c r="E621" s="27"/>
      <c r="F621" s="27">
        <v>20.82</v>
      </c>
      <c r="G621" s="228" t="s">
        <v>1223</v>
      </c>
      <c r="H621" s="228" t="s">
        <v>206</v>
      </c>
      <c r="I621" s="225">
        <v>2022</v>
      </c>
    </row>
    <row r="622" spans="1:9" s="45" customFormat="1" ht="19.5" customHeight="1">
      <c r="A622" s="225">
        <v>29</v>
      </c>
      <c r="B622" s="258" t="s">
        <v>1303</v>
      </c>
      <c r="C622" s="17" t="s">
        <v>21</v>
      </c>
      <c r="D622" s="27">
        <v>223.09</v>
      </c>
      <c r="E622" s="27">
        <v>54.11</v>
      </c>
      <c r="F622" s="27">
        <v>168.98000000000002</v>
      </c>
      <c r="G622" s="228" t="s">
        <v>3040</v>
      </c>
      <c r="H622" s="228" t="s">
        <v>206</v>
      </c>
      <c r="I622" s="225">
        <v>2022</v>
      </c>
    </row>
    <row r="623" spans="1:9" s="45" customFormat="1" ht="19.5" customHeight="1">
      <c r="A623" s="225">
        <v>30</v>
      </c>
      <c r="B623" s="258" t="s">
        <v>3041</v>
      </c>
      <c r="C623" s="17" t="s">
        <v>21</v>
      </c>
      <c r="D623" s="27">
        <v>98.06</v>
      </c>
      <c r="E623" s="27"/>
      <c r="F623" s="27">
        <v>98.06</v>
      </c>
      <c r="G623" s="228" t="s">
        <v>1304</v>
      </c>
      <c r="H623" s="228" t="s">
        <v>206</v>
      </c>
      <c r="I623" s="225">
        <v>2022</v>
      </c>
    </row>
    <row r="624" spans="1:9" s="67" customFormat="1" ht="19.5" customHeight="1">
      <c r="A624" s="158">
        <v>6.4</v>
      </c>
      <c r="B624" s="259" t="s">
        <v>202</v>
      </c>
      <c r="C624" s="48"/>
      <c r="D624" s="37">
        <f>D625</f>
        <v>21.9</v>
      </c>
      <c r="E624" s="37"/>
      <c r="F624" s="37">
        <f>F625</f>
        <v>21.9</v>
      </c>
      <c r="G624" s="151"/>
      <c r="H624" s="151"/>
      <c r="I624" s="225"/>
    </row>
    <row r="625" spans="1:9" s="45" customFormat="1" ht="19.5" customHeight="1">
      <c r="A625" s="225">
        <v>31</v>
      </c>
      <c r="B625" s="247" t="s">
        <v>819</v>
      </c>
      <c r="C625" s="17" t="s">
        <v>21</v>
      </c>
      <c r="D625" s="173">
        <v>21.9</v>
      </c>
      <c r="E625" s="27"/>
      <c r="F625" s="27">
        <v>21.9</v>
      </c>
      <c r="G625" s="17" t="s">
        <v>619</v>
      </c>
      <c r="H625" s="228" t="s">
        <v>202</v>
      </c>
      <c r="I625" s="225">
        <v>2022</v>
      </c>
    </row>
    <row r="626" spans="1:9" s="67" customFormat="1" ht="19.5" customHeight="1">
      <c r="A626" s="158">
        <v>6.5</v>
      </c>
      <c r="B626" s="246" t="s">
        <v>1723</v>
      </c>
      <c r="C626" s="48"/>
      <c r="D626" s="203">
        <f>D627</f>
        <v>8.72</v>
      </c>
      <c r="E626" s="37"/>
      <c r="F626" s="37">
        <f>F627</f>
        <v>8.72</v>
      </c>
      <c r="G626" s="48"/>
      <c r="H626" s="151"/>
      <c r="I626" s="225"/>
    </row>
    <row r="627" spans="1:9" s="45" customFormat="1" ht="19.5" customHeight="1">
      <c r="A627" s="225">
        <v>32</v>
      </c>
      <c r="B627" s="242" t="s">
        <v>5246</v>
      </c>
      <c r="C627" s="17" t="s">
        <v>21</v>
      </c>
      <c r="D627" s="173">
        <v>8.72</v>
      </c>
      <c r="E627" s="27"/>
      <c r="F627" s="27">
        <v>8.72</v>
      </c>
      <c r="G627" s="17" t="s">
        <v>977</v>
      </c>
      <c r="H627" s="228" t="s">
        <v>1723</v>
      </c>
      <c r="I627" s="225">
        <v>2022</v>
      </c>
    </row>
    <row r="628" spans="1:9" ht="19.5" customHeight="1">
      <c r="A628" s="155" t="s">
        <v>106</v>
      </c>
      <c r="B628" s="271" t="s">
        <v>107</v>
      </c>
      <c r="C628" s="4"/>
      <c r="D628" s="12"/>
      <c r="E628" s="12"/>
      <c r="F628" s="12"/>
      <c r="G628" s="4"/>
      <c r="H628" s="6"/>
      <c r="I628" s="225"/>
    </row>
    <row r="629" spans="1:9" s="24" customFormat="1" ht="19.5" customHeight="1">
      <c r="A629" s="162">
        <v>1</v>
      </c>
      <c r="B629" s="272" t="s">
        <v>1397</v>
      </c>
      <c r="C629" s="17" t="s">
        <v>39</v>
      </c>
      <c r="D629" s="107">
        <f>SUM(D630:D631)</f>
        <v>44.3</v>
      </c>
      <c r="E629" s="107">
        <f>SUM(E630:E631)</f>
        <v>0</v>
      </c>
      <c r="F629" s="107">
        <f>SUM(F630:F631)</f>
        <v>44.3</v>
      </c>
      <c r="G629" s="30"/>
      <c r="H629" s="28" t="s">
        <v>200</v>
      </c>
      <c r="I629" s="225"/>
    </row>
    <row r="630" spans="1:9" s="24" customFormat="1" ht="19.5" customHeight="1">
      <c r="A630" s="228" t="s">
        <v>105</v>
      </c>
      <c r="B630" s="238" t="s">
        <v>492</v>
      </c>
      <c r="C630" s="17" t="s">
        <v>39</v>
      </c>
      <c r="D630" s="36">
        <v>3</v>
      </c>
      <c r="E630" s="29"/>
      <c r="F630" s="124">
        <v>3</v>
      </c>
      <c r="G630" s="28" t="s">
        <v>423</v>
      </c>
      <c r="H630" s="28" t="s">
        <v>200</v>
      </c>
      <c r="I630" s="225">
        <v>2021</v>
      </c>
    </row>
    <row r="631" spans="1:9" s="24" customFormat="1" ht="19.5" customHeight="1">
      <c r="A631" s="228" t="s">
        <v>121</v>
      </c>
      <c r="B631" s="238" t="s">
        <v>493</v>
      </c>
      <c r="C631" s="17" t="s">
        <v>39</v>
      </c>
      <c r="D631" s="36">
        <v>41.3</v>
      </c>
      <c r="E631" s="29"/>
      <c r="F631" s="36">
        <v>41.3</v>
      </c>
      <c r="G631" s="28" t="s">
        <v>423</v>
      </c>
      <c r="H631" s="28" t="s">
        <v>200</v>
      </c>
      <c r="I631" s="225">
        <v>2021</v>
      </c>
    </row>
    <row r="632" spans="1:9" s="78" customFormat="1" ht="19.5" customHeight="1">
      <c r="A632" s="156">
        <v>2</v>
      </c>
      <c r="B632" s="260" t="s">
        <v>201</v>
      </c>
      <c r="C632" s="192" t="s">
        <v>39</v>
      </c>
      <c r="D632" s="50">
        <f>D633</f>
        <v>7.73</v>
      </c>
      <c r="E632" s="112"/>
      <c r="F632" s="50">
        <f>F633</f>
        <v>7.73</v>
      </c>
      <c r="G632" s="151"/>
      <c r="H632" s="3" t="s">
        <v>201</v>
      </c>
      <c r="I632" s="222"/>
    </row>
    <row r="633" spans="1:9" s="72" customFormat="1" ht="19.5" customHeight="1">
      <c r="A633" s="225" t="s">
        <v>55</v>
      </c>
      <c r="B633" s="238" t="s">
        <v>1913</v>
      </c>
      <c r="C633" s="15" t="s">
        <v>39</v>
      </c>
      <c r="D633" s="18">
        <v>7.73</v>
      </c>
      <c r="E633" s="112"/>
      <c r="F633" s="18">
        <v>7.73</v>
      </c>
      <c r="G633" s="3" t="s">
        <v>506</v>
      </c>
      <c r="H633" s="3" t="s">
        <v>201</v>
      </c>
      <c r="I633" s="222">
        <v>2021</v>
      </c>
    </row>
    <row r="634" spans="1:9" s="34" customFormat="1" ht="19.5" customHeight="1">
      <c r="A634" s="156">
        <v>3</v>
      </c>
      <c r="B634" s="273" t="s">
        <v>202</v>
      </c>
      <c r="C634" s="17" t="s">
        <v>39</v>
      </c>
      <c r="D634" s="50">
        <f>SUM(D635:D636)</f>
        <v>6.9</v>
      </c>
      <c r="E634" s="112">
        <f>SUM(E635:E636)</f>
        <v>0</v>
      </c>
      <c r="F634" s="50">
        <f>SUM(F635:F636)</f>
        <v>6.9</v>
      </c>
      <c r="G634" s="6"/>
      <c r="H634" s="17" t="s">
        <v>202</v>
      </c>
      <c r="I634" s="225"/>
    </row>
    <row r="635" spans="1:9" s="46" customFormat="1" ht="19.5" customHeight="1">
      <c r="A635" s="17" t="s">
        <v>47</v>
      </c>
      <c r="B635" s="247" t="s">
        <v>818</v>
      </c>
      <c r="C635" s="17" t="s">
        <v>39</v>
      </c>
      <c r="D635" s="173">
        <v>1.9</v>
      </c>
      <c r="E635" s="27"/>
      <c r="F635" s="174">
        <v>1.9</v>
      </c>
      <c r="G635" s="17" t="s">
        <v>613</v>
      </c>
      <c r="H635" s="17" t="s">
        <v>202</v>
      </c>
      <c r="I635" s="225">
        <v>2021</v>
      </c>
    </row>
    <row r="636" spans="1:9" ht="19.5" customHeight="1">
      <c r="A636" s="17" t="s">
        <v>48</v>
      </c>
      <c r="B636" s="274" t="s">
        <v>820</v>
      </c>
      <c r="C636" s="4" t="s">
        <v>39</v>
      </c>
      <c r="D636" s="18">
        <v>5</v>
      </c>
      <c r="E636" s="131"/>
      <c r="F636" s="18">
        <v>5</v>
      </c>
      <c r="G636" s="4" t="s">
        <v>629</v>
      </c>
      <c r="H636" s="4" t="s">
        <v>202</v>
      </c>
      <c r="I636" s="225">
        <v>2025</v>
      </c>
    </row>
    <row r="637" spans="1:9" s="152" customFormat="1" ht="19.5" customHeight="1">
      <c r="A637" s="151">
        <v>4</v>
      </c>
      <c r="B637" s="259" t="s">
        <v>203</v>
      </c>
      <c r="C637" s="4" t="s">
        <v>39</v>
      </c>
      <c r="D637" s="108">
        <f>SUM(D638:D646)</f>
        <v>158.29</v>
      </c>
      <c r="E637" s="108">
        <f>SUM(E638:E646)</f>
        <v>0</v>
      </c>
      <c r="F637" s="108">
        <f>SUM(F638:F646)</f>
        <v>158.29</v>
      </c>
      <c r="G637" s="228"/>
      <c r="H637" s="228" t="s">
        <v>203</v>
      </c>
      <c r="I637" s="225"/>
    </row>
    <row r="638" spans="1:9" s="24" customFormat="1" ht="19.5" customHeight="1">
      <c r="A638" s="228" t="s">
        <v>71</v>
      </c>
      <c r="B638" s="238" t="s">
        <v>2846</v>
      </c>
      <c r="C638" s="228" t="s">
        <v>39</v>
      </c>
      <c r="D638" s="36">
        <v>55</v>
      </c>
      <c r="E638" s="26"/>
      <c r="F638" s="41">
        <v>55</v>
      </c>
      <c r="G638" s="228" t="s">
        <v>194</v>
      </c>
      <c r="H638" s="228" t="s">
        <v>203</v>
      </c>
      <c r="I638" s="225">
        <v>2022</v>
      </c>
    </row>
    <row r="639" spans="1:9" s="24" customFormat="1" ht="19.5" customHeight="1">
      <c r="A639" s="228" t="s">
        <v>72</v>
      </c>
      <c r="B639" s="238" t="s">
        <v>2846</v>
      </c>
      <c r="C639" s="228" t="s">
        <v>39</v>
      </c>
      <c r="D639" s="36">
        <v>50</v>
      </c>
      <c r="E639" s="26"/>
      <c r="F639" s="41">
        <v>50</v>
      </c>
      <c r="G639" s="228" t="s">
        <v>853</v>
      </c>
      <c r="H639" s="228" t="s">
        <v>203</v>
      </c>
      <c r="I639" s="225">
        <v>2023</v>
      </c>
    </row>
    <row r="640" spans="1:9" s="24" customFormat="1" ht="19.5" customHeight="1">
      <c r="A640" s="228" t="s">
        <v>157</v>
      </c>
      <c r="B640" s="238" t="s">
        <v>2846</v>
      </c>
      <c r="C640" s="228" t="s">
        <v>39</v>
      </c>
      <c r="D640" s="36">
        <v>30</v>
      </c>
      <c r="E640" s="26"/>
      <c r="F640" s="41">
        <v>30</v>
      </c>
      <c r="G640" s="228" t="s">
        <v>837</v>
      </c>
      <c r="H640" s="228" t="s">
        <v>203</v>
      </c>
      <c r="I640" s="225">
        <v>2023</v>
      </c>
    </row>
    <row r="641" spans="1:9" s="24" customFormat="1" ht="19.5" customHeight="1">
      <c r="A641" s="228" t="s">
        <v>174</v>
      </c>
      <c r="B641" s="238" t="s">
        <v>2846</v>
      </c>
      <c r="C641" s="228" t="s">
        <v>39</v>
      </c>
      <c r="D641" s="36">
        <v>6</v>
      </c>
      <c r="E641" s="26"/>
      <c r="F641" s="41">
        <v>6</v>
      </c>
      <c r="G641" s="228" t="s">
        <v>849</v>
      </c>
      <c r="H641" s="228" t="s">
        <v>203</v>
      </c>
      <c r="I641" s="225">
        <v>2023</v>
      </c>
    </row>
    <row r="642" spans="1:9" s="24" customFormat="1" ht="19.5" customHeight="1">
      <c r="A642" s="228" t="s">
        <v>176</v>
      </c>
      <c r="B642" s="238" t="s">
        <v>2846</v>
      </c>
      <c r="C642" s="228" t="s">
        <v>39</v>
      </c>
      <c r="D642" s="36">
        <v>3.6</v>
      </c>
      <c r="E642" s="26"/>
      <c r="F642" s="41">
        <v>3.6</v>
      </c>
      <c r="G642" s="228" t="s">
        <v>851</v>
      </c>
      <c r="H642" s="228" t="s">
        <v>203</v>
      </c>
      <c r="I642" s="225">
        <v>2023</v>
      </c>
    </row>
    <row r="643" spans="1:9" s="24" customFormat="1" ht="19.5" customHeight="1">
      <c r="A643" s="228" t="s">
        <v>1962</v>
      </c>
      <c r="B643" s="238" t="s">
        <v>2846</v>
      </c>
      <c r="C643" s="228" t="s">
        <v>39</v>
      </c>
      <c r="D643" s="36">
        <v>3.14</v>
      </c>
      <c r="E643" s="26"/>
      <c r="F643" s="41">
        <v>3.14</v>
      </c>
      <c r="G643" s="228" t="s">
        <v>838</v>
      </c>
      <c r="H643" s="228" t="s">
        <v>203</v>
      </c>
      <c r="I643" s="225">
        <v>2023</v>
      </c>
    </row>
    <row r="644" spans="1:9" s="24" customFormat="1" ht="19.5" customHeight="1">
      <c r="A644" s="228" t="s">
        <v>1963</v>
      </c>
      <c r="B644" s="238" t="s">
        <v>968</v>
      </c>
      <c r="C644" s="228" t="s">
        <v>39</v>
      </c>
      <c r="D644" s="36">
        <v>2.25</v>
      </c>
      <c r="E644" s="26"/>
      <c r="F644" s="41">
        <v>2.25</v>
      </c>
      <c r="G644" s="228" t="s">
        <v>194</v>
      </c>
      <c r="H644" s="228" t="s">
        <v>203</v>
      </c>
      <c r="I644" s="225">
        <v>2023</v>
      </c>
    </row>
    <row r="645" spans="1:9" s="24" customFormat="1" ht="19.5" customHeight="1">
      <c r="A645" s="228" t="s">
        <v>1964</v>
      </c>
      <c r="B645" s="238" t="s">
        <v>968</v>
      </c>
      <c r="C645" s="228" t="s">
        <v>39</v>
      </c>
      <c r="D645" s="36">
        <v>1</v>
      </c>
      <c r="E645" s="26"/>
      <c r="F645" s="41">
        <v>1</v>
      </c>
      <c r="G645" s="228" t="s">
        <v>849</v>
      </c>
      <c r="H645" s="228" t="s">
        <v>203</v>
      </c>
      <c r="I645" s="225">
        <v>2023</v>
      </c>
    </row>
    <row r="646" spans="1:9" s="24" customFormat="1" ht="19.5" customHeight="1">
      <c r="A646" s="228" t="s">
        <v>1988</v>
      </c>
      <c r="B646" s="238" t="s">
        <v>969</v>
      </c>
      <c r="C646" s="228" t="s">
        <v>39</v>
      </c>
      <c r="D646" s="36">
        <v>7.3</v>
      </c>
      <c r="E646" s="26"/>
      <c r="F646" s="41">
        <v>7.3</v>
      </c>
      <c r="G646" s="228" t="s">
        <v>2847</v>
      </c>
      <c r="H646" s="228" t="s">
        <v>203</v>
      </c>
      <c r="I646" s="225">
        <v>2023</v>
      </c>
    </row>
    <row r="647" spans="1:9" s="152" customFormat="1" ht="19.5" customHeight="1">
      <c r="A647" s="151">
        <v>5</v>
      </c>
      <c r="B647" s="241" t="s">
        <v>1723</v>
      </c>
      <c r="C647" s="228" t="s">
        <v>39</v>
      </c>
      <c r="D647" s="108">
        <f>SUM(D648:D676)</f>
        <v>613.63525</v>
      </c>
      <c r="E647" s="108">
        <f>SUM(E648:E676)</f>
        <v>10.267</v>
      </c>
      <c r="F647" s="108">
        <f>SUM(F648:F676)</f>
        <v>603.36825</v>
      </c>
      <c r="G647" s="151"/>
      <c r="H647" s="228" t="s">
        <v>1723</v>
      </c>
      <c r="I647" s="225"/>
    </row>
    <row r="648" spans="1:9" s="24" customFormat="1" ht="19.5" customHeight="1">
      <c r="A648" s="228" t="s">
        <v>160</v>
      </c>
      <c r="B648" s="238" t="s">
        <v>2877</v>
      </c>
      <c r="C648" s="228" t="s">
        <v>39</v>
      </c>
      <c r="D648" s="36">
        <v>14.449000000000002</v>
      </c>
      <c r="E648" s="26"/>
      <c r="F648" s="41">
        <v>14.449000000000002</v>
      </c>
      <c r="G648" s="228" t="s">
        <v>979</v>
      </c>
      <c r="H648" s="228" t="s">
        <v>1723</v>
      </c>
      <c r="I648" s="225">
        <v>2021</v>
      </c>
    </row>
    <row r="649" spans="1:9" s="24" customFormat="1" ht="19.5" customHeight="1">
      <c r="A649" s="228" t="s">
        <v>151</v>
      </c>
      <c r="B649" s="238" t="s">
        <v>2878</v>
      </c>
      <c r="C649" s="228" t="s">
        <v>39</v>
      </c>
      <c r="D649" s="36">
        <v>3.615</v>
      </c>
      <c r="E649" s="26"/>
      <c r="F649" s="41">
        <v>3.615</v>
      </c>
      <c r="G649" s="228" t="s">
        <v>979</v>
      </c>
      <c r="H649" s="228" t="s">
        <v>1723</v>
      </c>
      <c r="I649" s="225">
        <v>2022</v>
      </c>
    </row>
    <row r="650" spans="1:9" s="24" customFormat="1" ht="19.5" customHeight="1">
      <c r="A650" s="228" t="s">
        <v>152</v>
      </c>
      <c r="B650" s="238" t="s">
        <v>2879</v>
      </c>
      <c r="C650" s="228" t="s">
        <v>39</v>
      </c>
      <c r="D650" s="36">
        <v>2.832</v>
      </c>
      <c r="E650" s="26"/>
      <c r="F650" s="41">
        <v>2.832</v>
      </c>
      <c r="G650" s="228" t="s">
        <v>973</v>
      </c>
      <c r="H650" s="228" t="s">
        <v>1723</v>
      </c>
      <c r="I650" s="225">
        <v>2022</v>
      </c>
    </row>
    <row r="651" spans="1:9" s="24" customFormat="1" ht="19.5" customHeight="1">
      <c r="A651" s="228" t="s">
        <v>178</v>
      </c>
      <c r="B651" s="238" t="s">
        <v>2879</v>
      </c>
      <c r="C651" s="228" t="s">
        <v>39</v>
      </c>
      <c r="D651" s="36">
        <v>4.8</v>
      </c>
      <c r="E651" s="26"/>
      <c r="F651" s="41">
        <v>4.8</v>
      </c>
      <c r="G651" s="228" t="s">
        <v>1002</v>
      </c>
      <c r="H651" s="228" t="s">
        <v>1723</v>
      </c>
      <c r="I651" s="225">
        <v>2023</v>
      </c>
    </row>
    <row r="652" spans="1:9" s="24" customFormat="1" ht="19.5" customHeight="1">
      <c r="A652" s="228" t="s">
        <v>179</v>
      </c>
      <c r="B652" s="238" t="s">
        <v>2879</v>
      </c>
      <c r="C652" s="228" t="s">
        <v>39</v>
      </c>
      <c r="D652" s="36">
        <v>1.49</v>
      </c>
      <c r="E652" s="26"/>
      <c r="F652" s="41">
        <v>1.49</v>
      </c>
      <c r="G652" s="228" t="s">
        <v>979</v>
      </c>
      <c r="H652" s="228" t="s">
        <v>1723</v>
      </c>
      <c r="I652" s="225">
        <v>2023</v>
      </c>
    </row>
    <row r="653" spans="1:9" s="24" customFormat="1" ht="19.5" customHeight="1">
      <c r="A653" s="228" t="s">
        <v>180</v>
      </c>
      <c r="B653" s="238" t="s">
        <v>2880</v>
      </c>
      <c r="C653" s="228" t="s">
        <v>39</v>
      </c>
      <c r="D653" s="36">
        <v>3.9539999999999997</v>
      </c>
      <c r="E653" s="26"/>
      <c r="F653" s="41">
        <v>3.9539999999999997</v>
      </c>
      <c r="G653" s="228" t="s">
        <v>973</v>
      </c>
      <c r="H653" s="228" t="s">
        <v>1723</v>
      </c>
      <c r="I653" s="225">
        <v>2023</v>
      </c>
    </row>
    <row r="654" spans="1:9" s="24" customFormat="1" ht="19.5" customHeight="1">
      <c r="A654" s="228" t="s">
        <v>175</v>
      </c>
      <c r="B654" s="238" t="s">
        <v>2880</v>
      </c>
      <c r="C654" s="228" t="s">
        <v>39</v>
      </c>
      <c r="D654" s="36">
        <v>9.846</v>
      </c>
      <c r="E654" s="26"/>
      <c r="F654" s="41">
        <v>9.846</v>
      </c>
      <c r="G654" s="228" t="s">
        <v>1002</v>
      </c>
      <c r="H654" s="228" t="s">
        <v>1723</v>
      </c>
      <c r="I654" s="225">
        <v>2023</v>
      </c>
    </row>
    <row r="655" spans="1:9" s="24" customFormat="1" ht="19.5" customHeight="1">
      <c r="A655" s="228" t="s">
        <v>73</v>
      </c>
      <c r="B655" s="238" t="s">
        <v>2881</v>
      </c>
      <c r="C655" s="228" t="s">
        <v>39</v>
      </c>
      <c r="D655" s="36">
        <v>12</v>
      </c>
      <c r="E655" s="26">
        <v>1.2</v>
      </c>
      <c r="F655" s="41">
        <v>10.8</v>
      </c>
      <c r="G655" s="228" t="s">
        <v>1002</v>
      </c>
      <c r="H655" s="228" t="s">
        <v>1723</v>
      </c>
      <c r="I655" s="225">
        <v>2023</v>
      </c>
    </row>
    <row r="656" spans="1:9" s="24" customFormat="1" ht="19.5" customHeight="1">
      <c r="A656" s="228" t="s">
        <v>74</v>
      </c>
      <c r="B656" s="238" t="s">
        <v>2882</v>
      </c>
      <c r="C656" s="228" t="s">
        <v>39</v>
      </c>
      <c r="D656" s="36">
        <v>27.05</v>
      </c>
      <c r="E656" s="26">
        <v>6.78</v>
      </c>
      <c r="F656" s="41">
        <v>20.27</v>
      </c>
      <c r="G656" s="228" t="s">
        <v>975</v>
      </c>
      <c r="H656" s="228" t="s">
        <v>1723</v>
      </c>
      <c r="I656" s="225">
        <v>2023</v>
      </c>
    </row>
    <row r="657" spans="1:9" s="24" customFormat="1" ht="19.5" customHeight="1">
      <c r="A657" s="228" t="s">
        <v>185</v>
      </c>
      <c r="B657" s="238" t="s">
        <v>2883</v>
      </c>
      <c r="C657" s="228" t="s">
        <v>39</v>
      </c>
      <c r="D657" s="36">
        <v>13.625250000000001</v>
      </c>
      <c r="E657" s="26"/>
      <c r="F657" s="41">
        <v>13.625250000000001</v>
      </c>
      <c r="G657" s="228" t="s">
        <v>995</v>
      </c>
      <c r="H657" s="228" t="s">
        <v>1723</v>
      </c>
      <c r="I657" s="225">
        <v>2022</v>
      </c>
    </row>
    <row r="658" spans="1:9" s="24" customFormat="1" ht="19.5" customHeight="1">
      <c r="A658" s="228" t="s">
        <v>161</v>
      </c>
      <c r="B658" s="238" t="s">
        <v>2884</v>
      </c>
      <c r="C658" s="228" t="s">
        <v>39</v>
      </c>
      <c r="D658" s="36">
        <v>12.504</v>
      </c>
      <c r="E658" s="26"/>
      <c r="F658" s="41">
        <v>12.504</v>
      </c>
      <c r="G658" s="228" t="s">
        <v>995</v>
      </c>
      <c r="H658" s="228" t="s">
        <v>1723</v>
      </c>
      <c r="I658" s="225">
        <v>2022</v>
      </c>
    </row>
    <row r="659" spans="1:9" s="24" customFormat="1" ht="19.5" customHeight="1">
      <c r="A659" s="228" t="s">
        <v>186</v>
      </c>
      <c r="B659" s="238" t="s">
        <v>2885</v>
      </c>
      <c r="C659" s="228" t="s">
        <v>39</v>
      </c>
      <c r="D659" s="36">
        <v>31.788999999999998</v>
      </c>
      <c r="E659" s="26"/>
      <c r="F659" s="41">
        <v>31.788999999999998</v>
      </c>
      <c r="G659" s="228" t="s">
        <v>995</v>
      </c>
      <c r="H659" s="228" t="s">
        <v>1723</v>
      </c>
      <c r="I659" s="225">
        <v>2022</v>
      </c>
    </row>
    <row r="660" spans="1:9" s="24" customFormat="1" ht="19.5" customHeight="1">
      <c r="A660" s="228" t="s">
        <v>432</v>
      </c>
      <c r="B660" s="238" t="s">
        <v>2886</v>
      </c>
      <c r="C660" s="228" t="s">
        <v>39</v>
      </c>
      <c r="D660" s="36">
        <v>3.13</v>
      </c>
      <c r="E660" s="26"/>
      <c r="F660" s="41">
        <v>3.13</v>
      </c>
      <c r="G660" s="228" t="s">
        <v>975</v>
      </c>
      <c r="H660" s="228" t="s">
        <v>1723</v>
      </c>
      <c r="I660" s="225">
        <v>2022</v>
      </c>
    </row>
    <row r="661" spans="1:9" s="24" customFormat="1" ht="19.5" customHeight="1">
      <c r="A661" s="228" t="s">
        <v>433</v>
      </c>
      <c r="B661" s="238" t="s">
        <v>2887</v>
      </c>
      <c r="C661" s="228" t="s">
        <v>39</v>
      </c>
      <c r="D661" s="36">
        <v>2.18</v>
      </c>
      <c r="E661" s="26"/>
      <c r="F661" s="41">
        <v>2.18</v>
      </c>
      <c r="G661" s="228" t="s">
        <v>976</v>
      </c>
      <c r="H661" s="228" t="s">
        <v>1723</v>
      </c>
      <c r="I661" s="225">
        <v>2022</v>
      </c>
    </row>
    <row r="662" spans="1:9" s="24" customFormat="1" ht="19.5" customHeight="1">
      <c r="A662" s="228" t="s">
        <v>516</v>
      </c>
      <c r="B662" s="238" t="s">
        <v>2887</v>
      </c>
      <c r="C662" s="228" t="s">
        <v>39</v>
      </c>
      <c r="D662" s="36">
        <v>2.3399999999999994</v>
      </c>
      <c r="E662" s="26"/>
      <c r="F662" s="41">
        <v>2.3399999999999994</v>
      </c>
      <c r="G662" s="228" t="s">
        <v>982</v>
      </c>
      <c r="H662" s="228" t="s">
        <v>1723</v>
      </c>
      <c r="I662" s="225">
        <v>2022</v>
      </c>
    </row>
    <row r="663" spans="1:9" s="24" customFormat="1" ht="19.5" customHeight="1">
      <c r="A663" s="228" t="s">
        <v>517</v>
      </c>
      <c r="B663" s="238" t="s">
        <v>2888</v>
      </c>
      <c r="C663" s="228" t="s">
        <v>39</v>
      </c>
      <c r="D663" s="36">
        <v>11.395</v>
      </c>
      <c r="E663" s="26"/>
      <c r="F663" s="41">
        <v>11.395</v>
      </c>
      <c r="G663" s="228" t="s">
        <v>982</v>
      </c>
      <c r="H663" s="228" t="s">
        <v>1723</v>
      </c>
      <c r="I663" s="225">
        <v>2022</v>
      </c>
    </row>
    <row r="664" spans="1:9" s="24" customFormat="1" ht="19.5" customHeight="1">
      <c r="A664" s="228" t="s">
        <v>1471</v>
      </c>
      <c r="B664" s="238" t="s">
        <v>2889</v>
      </c>
      <c r="C664" s="228" t="s">
        <v>39</v>
      </c>
      <c r="D664" s="36">
        <v>6.737</v>
      </c>
      <c r="E664" s="26">
        <v>2.287</v>
      </c>
      <c r="F664" s="41">
        <v>4.45</v>
      </c>
      <c r="G664" s="228" t="s">
        <v>981</v>
      </c>
      <c r="H664" s="228" t="s">
        <v>1723</v>
      </c>
      <c r="I664" s="225">
        <v>2022</v>
      </c>
    </row>
    <row r="665" spans="1:9" s="24" customFormat="1" ht="19.5" customHeight="1">
      <c r="A665" s="228" t="s">
        <v>1473</v>
      </c>
      <c r="B665" s="238" t="s">
        <v>2890</v>
      </c>
      <c r="C665" s="228" t="s">
        <v>39</v>
      </c>
      <c r="D665" s="36">
        <v>8.286</v>
      </c>
      <c r="E665" s="26"/>
      <c r="F665" s="41">
        <v>8.286</v>
      </c>
      <c r="G665" s="228" t="s">
        <v>981</v>
      </c>
      <c r="H665" s="228" t="s">
        <v>1723</v>
      </c>
      <c r="I665" s="225">
        <v>2022</v>
      </c>
    </row>
    <row r="666" spans="1:9" s="24" customFormat="1" ht="19.5" customHeight="1">
      <c r="A666" s="228" t="s">
        <v>1475</v>
      </c>
      <c r="B666" s="238" t="s">
        <v>2891</v>
      </c>
      <c r="C666" s="228" t="s">
        <v>39</v>
      </c>
      <c r="D666" s="36">
        <v>8.648000000000001</v>
      </c>
      <c r="E666" s="26"/>
      <c r="F666" s="41">
        <v>8.648000000000001</v>
      </c>
      <c r="G666" s="228" t="s">
        <v>981</v>
      </c>
      <c r="H666" s="228" t="s">
        <v>1723</v>
      </c>
      <c r="I666" s="225">
        <v>2022</v>
      </c>
    </row>
    <row r="667" spans="1:9" s="24" customFormat="1" ht="19.5" customHeight="1">
      <c r="A667" s="228" t="s">
        <v>1477</v>
      </c>
      <c r="B667" s="238" t="s">
        <v>2892</v>
      </c>
      <c r="C667" s="228" t="s">
        <v>39</v>
      </c>
      <c r="D667" s="36">
        <v>2.596</v>
      </c>
      <c r="E667" s="26"/>
      <c r="F667" s="41">
        <v>2.596</v>
      </c>
      <c r="G667" s="228" t="s">
        <v>981</v>
      </c>
      <c r="H667" s="228" t="s">
        <v>1723</v>
      </c>
      <c r="I667" s="225">
        <v>2022</v>
      </c>
    </row>
    <row r="668" spans="1:9" s="24" customFormat="1" ht="19.5" customHeight="1">
      <c r="A668" s="228" t="s">
        <v>1479</v>
      </c>
      <c r="B668" s="238" t="s">
        <v>2893</v>
      </c>
      <c r="C668" s="228" t="s">
        <v>39</v>
      </c>
      <c r="D668" s="36">
        <v>4.599</v>
      </c>
      <c r="E668" s="26"/>
      <c r="F668" s="41">
        <v>4.599</v>
      </c>
      <c r="G668" s="228" t="s">
        <v>981</v>
      </c>
      <c r="H668" s="228" t="s">
        <v>1723</v>
      </c>
      <c r="I668" s="225">
        <v>2022</v>
      </c>
    </row>
    <row r="669" spans="1:9" s="24" customFormat="1" ht="19.5" customHeight="1">
      <c r="A669" s="228" t="s">
        <v>1480</v>
      </c>
      <c r="B669" s="238" t="s">
        <v>2894</v>
      </c>
      <c r="C669" s="228" t="s">
        <v>39</v>
      </c>
      <c r="D669" s="36">
        <v>13.45</v>
      </c>
      <c r="E669" s="26"/>
      <c r="F669" s="41">
        <v>13.45</v>
      </c>
      <c r="G669" s="228" t="s">
        <v>1000</v>
      </c>
      <c r="H669" s="228" t="s">
        <v>1723</v>
      </c>
      <c r="I669" s="225">
        <v>2025</v>
      </c>
    </row>
    <row r="670" spans="1:9" s="24" customFormat="1" ht="19.5" customHeight="1">
      <c r="A670" s="228" t="s">
        <v>1764</v>
      </c>
      <c r="B670" s="238" t="s">
        <v>2895</v>
      </c>
      <c r="C670" s="228" t="s">
        <v>39</v>
      </c>
      <c r="D670" s="36">
        <v>192.25</v>
      </c>
      <c r="E670" s="26"/>
      <c r="F670" s="41">
        <v>192.25</v>
      </c>
      <c r="G670" s="228" t="s">
        <v>1000</v>
      </c>
      <c r="H670" s="228" t="s">
        <v>1723</v>
      </c>
      <c r="I670" s="225">
        <v>2025</v>
      </c>
    </row>
    <row r="671" spans="1:9" s="24" customFormat="1" ht="19.5" customHeight="1">
      <c r="A671" s="228" t="s">
        <v>1766</v>
      </c>
      <c r="B671" s="238" t="s">
        <v>2896</v>
      </c>
      <c r="C671" s="228" t="s">
        <v>39</v>
      </c>
      <c r="D671" s="36">
        <v>50</v>
      </c>
      <c r="E671" s="26"/>
      <c r="F671" s="41">
        <v>50</v>
      </c>
      <c r="G671" s="228" t="s">
        <v>979</v>
      </c>
      <c r="H671" s="228" t="s">
        <v>1723</v>
      </c>
      <c r="I671" s="225">
        <v>2025</v>
      </c>
    </row>
    <row r="672" spans="1:9" s="24" customFormat="1" ht="19.5" customHeight="1">
      <c r="A672" s="228" t="s">
        <v>1768</v>
      </c>
      <c r="B672" s="238" t="s">
        <v>2897</v>
      </c>
      <c r="C672" s="228" t="s">
        <v>39</v>
      </c>
      <c r="D672" s="36">
        <v>15.8</v>
      </c>
      <c r="E672" s="26"/>
      <c r="F672" s="41">
        <v>15.8</v>
      </c>
      <c r="G672" s="228" t="s">
        <v>981</v>
      </c>
      <c r="H672" s="228" t="s">
        <v>1723</v>
      </c>
      <c r="I672" s="225">
        <v>2025</v>
      </c>
    </row>
    <row r="673" spans="1:9" s="24" customFormat="1" ht="19.5" customHeight="1">
      <c r="A673" s="228" t="s">
        <v>1770</v>
      </c>
      <c r="B673" s="238" t="s">
        <v>2898</v>
      </c>
      <c r="C673" s="228" t="s">
        <v>39</v>
      </c>
      <c r="D673" s="36">
        <v>18.24</v>
      </c>
      <c r="E673" s="26"/>
      <c r="F673" s="41">
        <v>18.24</v>
      </c>
      <c r="G673" s="228" t="s">
        <v>979</v>
      </c>
      <c r="H673" s="228" t="s">
        <v>1723</v>
      </c>
      <c r="I673" s="225">
        <v>2025</v>
      </c>
    </row>
    <row r="674" spans="1:9" s="24" customFormat="1" ht="19.5" customHeight="1">
      <c r="A674" s="228" t="s">
        <v>1772</v>
      </c>
      <c r="B674" s="238" t="s">
        <v>2899</v>
      </c>
      <c r="C674" s="228" t="s">
        <v>39</v>
      </c>
      <c r="D674" s="36">
        <v>86.03</v>
      </c>
      <c r="E674" s="26"/>
      <c r="F674" s="41">
        <v>86.03</v>
      </c>
      <c r="G674" s="228" t="s">
        <v>1000</v>
      </c>
      <c r="H674" s="228" t="s">
        <v>1723</v>
      </c>
      <c r="I674" s="225">
        <v>2025</v>
      </c>
    </row>
    <row r="675" spans="1:9" s="24" customFormat="1" ht="19.5" customHeight="1">
      <c r="A675" s="228" t="s">
        <v>1774</v>
      </c>
      <c r="B675" s="238" t="s">
        <v>2900</v>
      </c>
      <c r="C675" s="228" t="s">
        <v>39</v>
      </c>
      <c r="D675" s="36">
        <v>40.5</v>
      </c>
      <c r="E675" s="26"/>
      <c r="F675" s="41">
        <v>40.5</v>
      </c>
      <c r="G675" s="228" t="s">
        <v>1000</v>
      </c>
      <c r="H675" s="228" t="s">
        <v>1723</v>
      </c>
      <c r="I675" s="225">
        <v>2022</v>
      </c>
    </row>
    <row r="676" spans="1:9" s="24" customFormat="1" ht="19.5" customHeight="1">
      <c r="A676" s="228" t="s">
        <v>1776</v>
      </c>
      <c r="B676" s="238" t="s">
        <v>2901</v>
      </c>
      <c r="C676" s="228" t="s">
        <v>39</v>
      </c>
      <c r="D676" s="36">
        <v>9.5</v>
      </c>
      <c r="E676" s="26"/>
      <c r="F676" s="41">
        <v>9.5</v>
      </c>
      <c r="G676" s="228" t="s">
        <v>1002</v>
      </c>
      <c r="H676" s="228" t="s">
        <v>1723</v>
      </c>
      <c r="I676" s="225">
        <v>2022</v>
      </c>
    </row>
    <row r="677" spans="1:9" s="67" customFormat="1" ht="19.5" customHeight="1">
      <c r="A677" s="151">
        <v>6</v>
      </c>
      <c r="B677" s="241" t="s">
        <v>204</v>
      </c>
      <c r="C677" s="151"/>
      <c r="D677" s="108">
        <f>SUM(D678:D682)</f>
        <v>119.96000000000001</v>
      </c>
      <c r="E677" s="112">
        <f>SUM(E678:E682)</f>
        <v>0</v>
      </c>
      <c r="F677" s="108">
        <f>SUM(F678:F682)</f>
        <v>119.96000000000001</v>
      </c>
      <c r="G677" s="151"/>
      <c r="H677" s="228"/>
      <c r="I677" s="225"/>
    </row>
    <row r="678" spans="1:9" s="45" customFormat="1" ht="19.5" customHeight="1">
      <c r="A678" s="228" t="s">
        <v>76</v>
      </c>
      <c r="B678" s="238" t="s">
        <v>2982</v>
      </c>
      <c r="C678" s="228" t="s">
        <v>39</v>
      </c>
      <c r="D678" s="36">
        <v>50</v>
      </c>
      <c r="E678" s="26"/>
      <c r="F678" s="36">
        <v>50</v>
      </c>
      <c r="G678" s="228" t="s">
        <v>181</v>
      </c>
      <c r="H678" s="228" t="s">
        <v>204</v>
      </c>
      <c r="I678" s="225">
        <v>2022</v>
      </c>
    </row>
    <row r="679" spans="1:9" s="45" customFormat="1" ht="19.5" customHeight="1">
      <c r="A679" s="228" t="s">
        <v>77</v>
      </c>
      <c r="B679" s="238" t="s">
        <v>2983</v>
      </c>
      <c r="C679" s="228" t="s">
        <v>39</v>
      </c>
      <c r="D679" s="36">
        <v>20</v>
      </c>
      <c r="E679" s="26"/>
      <c r="F679" s="36">
        <v>20</v>
      </c>
      <c r="G679" s="228" t="s">
        <v>1058</v>
      </c>
      <c r="H679" s="228" t="s">
        <v>204</v>
      </c>
      <c r="I679" s="225">
        <v>2022</v>
      </c>
    </row>
    <row r="680" spans="1:9" s="45" customFormat="1" ht="19.5" customHeight="1">
      <c r="A680" s="228" t="s">
        <v>78</v>
      </c>
      <c r="B680" s="238" t="s">
        <v>2984</v>
      </c>
      <c r="C680" s="228" t="s">
        <v>39</v>
      </c>
      <c r="D680" s="36">
        <v>30</v>
      </c>
      <c r="E680" s="26"/>
      <c r="F680" s="36">
        <v>30</v>
      </c>
      <c r="G680" s="228" t="s">
        <v>1034</v>
      </c>
      <c r="H680" s="228" t="s">
        <v>204</v>
      </c>
      <c r="I680" s="225">
        <v>2022</v>
      </c>
    </row>
    <row r="681" spans="1:9" s="45" customFormat="1" ht="19.5" customHeight="1">
      <c r="A681" s="228" t="s">
        <v>79</v>
      </c>
      <c r="B681" s="238" t="s">
        <v>2985</v>
      </c>
      <c r="C681" s="228" t="s">
        <v>39</v>
      </c>
      <c r="D681" s="36">
        <v>7.7</v>
      </c>
      <c r="E681" s="26"/>
      <c r="F681" s="36">
        <v>7.7</v>
      </c>
      <c r="G681" s="228" t="s">
        <v>1045</v>
      </c>
      <c r="H681" s="228" t="s">
        <v>204</v>
      </c>
      <c r="I681" s="225">
        <v>2022</v>
      </c>
    </row>
    <row r="682" spans="1:9" s="45" customFormat="1" ht="19.5" customHeight="1">
      <c r="A682" s="228" t="s">
        <v>165</v>
      </c>
      <c r="B682" s="238" t="s">
        <v>2986</v>
      </c>
      <c r="C682" s="228" t="s">
        <v>39</v>
      </c>
      <c r="D682" s="36">
        <v>12.26</v>
      </c>
      <c r="E682" s="26"/>
      <c r="F682" s="36">
        <v>12.26</v>
      </c>
      <c r="G682" s="228" t="s">
        <v>1058</v>
      </c>
      <c r="H682" s="228" t="s">
        <v>204</v>
      </c>
      <c r="I682" s="225">
        <v>2022</v>
      </c>
    </row>
    <row r="683" spans="1:9" s="67" customFormat="1" ht="19.5" customHeight="1">
      <c r="A683" s="316">
        <v>7</v>
      </c>
      <c r="B683" s="241" t="s">
        <v>206</v>
      </c>
      <c r="C683" s="17" t="s">
        <v>39</v>
      </c>
      <c r="D683" s="37">
        <f>SUM(D684:D692)</f>
        <v>295.97</v>
      </c>
      <c r="E683" s="37">
        <f>SUM(E684:E692)</f>
        <v>0</v>
      </c>
      <c r="F683" s="37">
        <f>SUM(F684:F692)</f>
        <v>295.97</v>
      </c>
      <c r="G683" s="62"/>
      <c r="H683" s="228" t="s">
        <v>206</v>
      </c>
      <c r="I683" s="225"/>
    </row>
    <row r="684" spans="1:9" s="45" customFormat="1" ht="19.5" customHeight="1">
      <c r="A684" s="100" t="s">
        <v>153</v>
      </c>
      <c r="B684" s="258" t="s">
        <v>3052</v>
      </c>
      <c r="C684" s="17" t="s">
        <v>39</v>
      </c>
      <c r="D684" s="27">
        <v>11.5</v>
      </c>
      <c r="E684" s="27"/>
      <c r="F684" s="27">
        <v>11.5</v>
      </c>
      <c r="G684" s="228" t="s">
        <v>1222</v>
      </c>
      <c r="H684" s="228" t="s">
        <v>206</v>
      </c>
      <c r="I684" s="225">
        <v>2022</v>
      </c>
    </row>
    <row r="685" spans="1:9" s="45" customFormat="1" ht="19.5" customHeight="1">
      <c r="A685" s="100" t="s">
        <v>158</v>
      </c>
      <c r="B685" s="258" t="s">
        <v>3053</v>
      </c>
      <c r="C685" s="17" t="s">
        <v>39</v>
      </c>
      <c r="D685" s="27">
        <v>25.2</v>
      </c>
      <c r="E685" s="27"/>
      <c r="F685" s="27">
        <v>25.2</v>
      </c>
      <c r="G685" s="228" t="s">
        <v>1222</v>
      </c>
      <c r="H685" s="228" t="s">
        <v>206</v>
      </c>
      <c r="I685" s="225">
        <v>2022</v>
      </c>
    </row>
    <row r="686" spans="1:9" s="45" customFormat="1" ht="19.5" customHeight="1">
      <c r="A686" s="100" t="s">
        <v>168</v>
      </c>
      <c r="B686" s="258" t="s">
        <v>3054</v>
      </c>
      <c r="C686" s="17" t="s">
        <v>39</v>
      </c>
      <c r="D686" s="27">
        <v>12</v>
      </c>
      <c r="E686" s="27"/>
      <c r="F686" s="27">
        <v>12</v>
      </c>
      <c r="G686" s="228" t="s">
        <v>1222</v>
      </c>
      <c r="H686" s="228" t="s">
        <v>206</v>
      </c>
      <c r="I686" s="225">
        <v>2022</v>
      </c>
    </row>
    <row r="687" spans="1:9" s="45" customFormat="1" ht="19.5" customHeight="1">
      <c r="A687" s="100" t="s">
        <v>169</v>
      </c>
      <c r="B687" s="258" t="s">
        <v>3055</v>
      </c>
      <c r="C687" s="17" t="s">
        <v>39</v>
      </c>
      <c r="D687" s="27">
        <v>25.2</v>
      </c>
      <c r="E687" s="27"/>
      <c r="F687" s="27">
        <v>25.2</v>
      </c>
      <c r="G687" s="228" t="s">
        <v>1190</v>
      </c>
      <c r="H687" s="228" t="s">
        <v>206</v>
      </c>
      <c r="I687" s="225">
        <v>2022</v>
      </c>
    </row>
    <row r="688" spans="1:9" s="45" customFormat="1" ht="19.5" customHeight="1">
      <c r="A688" s="100" t="s">
        <v>170</v>
      </c>
      <c r="B688" s="258" t="s">
        <v>3056</v>
      </c>
      <c r="C688" s="17" t="s">
        <v>39</v>
      </c>
      <c r="D688" s="27">
        <v>20</v>
      </c>
      <c r="E688" s="27"/>
      <c r="F688" s="27">
        <v>20</v>
      </c>
      <c r="G688" s="228" t="s">
        <v>1234</v>
      </c>
      <c r="H688" s="228" t="s">
        <v>206</v>
      </c>
      <c r="I688" s="225">
        <v>2022</v>
      </c>
    </row>
    <row r="689" spans="1:9" s="45" customFormat="1" ht="19.5" customHeight="1">
      <c r="A689" s="100" t="s">
        <v>171</v>
      </c>
      <c r="B689" s="258" t="s">
        <v>3057</v>
      </c>
      <c r="C689" s="17" t="s">
        <v>39</v>
      </c>
      <c r="D689" s="27">
        <v>3.9</v>
      </c>
      <c r="E689" s="27"/>
      <c r="F689" s="27">
        <v>3.9</v>
      </c>
      <c r="G689" s="228" t="s">
        <v>1222</v>
      </c>
      <c r="H689" s="228" t="s">
        <v>206</v>
      </c>
      <c r="I689" s="225">
        <v>2023</v>
      </c>
    </row>
    <row r="690" spans="1:9" s="45" customFormat="1" ht="19.5" customHeight="1">
      <c r="A690" s="100" t="s">
        <v>162</v>
      </c>
      <c r="B690" s="258" t="s">
        <v>3058</v>
      </c>
      <c r="C690" s="17" t="s">
        <v>39</v>
      </c>
      <c r="D690" s="27">
        <v>17</v>
      </c>
      <c r="E690" s="27"/>
      <c r="F690" s="27">
        <v>17</v>
      </c>
      <c r="G690" s="228" t="s">
        <v>1296</v>
      </c>
      <c r="H690" s="228" t="s">
        <v>206</v>
      </c>
      <c r="I690" s="225">
        <v>2023</v>
      </c>
    </row>
    <row r="691" spans="1:9" s="45" customFormat="1" ht="19.5" customHeight="1">
      <c r="A691" s="100" t="s">
        <v>172</v>
      </c>
      <c r="B691" s="258" t="s">
        <v>3059</v>
      </c>
      <c r="C691" s="17" t="s">
        <v>39</v>
      </c>
      <c r="D691" s="27">
        <v>132.57</v>
      </c>
      <c r="E691" s="27"/>
      <c r="F691" s="27">
        <v>132.57</v>
      </c>
      <c r="G691" s="228" t="s">
        <v>1236</v>
      </c>
      <c r="H691" s="228" t="s">
        <v>206</v>
      </c>
      <c r="I691" s="225">
        <v>2023</v>
      </c>
    </row>
    <row r="692" spans="1:9" s="45" customFormat="1" ht="19.5" customHeight="1">
      <c r="A692" s="100" t="s">
        <v>173</v>
      </c>
      <c r="B692" s="258" t="s">
        <v>3060</v>
      </c>
      <c r="C692" s="17" t="s">
        <v>39</v>
      </c>
      <c r="D692" s="27">
        <v>48.6</v>
      </c>
      <c r="E692" s="27"/>
      <c r="F692" s="27">
        <v>48.6</v>
      </c>
      <c r="G692" s="228" t="s">
        <v>1195</v>
      </c>
      <c r="H692" s="228" t="s">
        <v>206</v>
      </c>
      <c r="I692" s="225">
        <v>2023</v>
      </c>
    </row>
    <row r="693" spans="1:9" s="67" customFormat="1" ht="19.5" customHeight="1">
      <c r="A693" s="316">
        <v>8</v>
      </c>
      <c r="B693" s="259" t="s">
        <v>200</v>
      </c>
      <c r="C693" s="48"/>
      <c r="D693" s="37">
        <f>D694</f>
        <v>89.63</v>
      </c>
      <c r="E693" s="37"/>
      <c r="F693" s="37">
        <f>F694</f>
        <v>89.63</v>
      </c>
      <c r="G693" s="62"/>
      <c r="H693" s="151"/>
      <c r="I693" s="225"/>
    </row>
    <row r="694" spans="1:9" s="45" customFormat="1" ht="19.5" customHeight="1">
      <c r="A694" s="157">
        <v>8.1</v>
      </c>
      <c r="B694" s="238" t="s">
        <v>3423</v>
      </c>
      <c r="C694" s="17" t="s">
        <v>39</v>
      </c>
      <c r="D694" s="27">
        <v>89.63</v>
      </c>
      <c r="E694" s="27"/>
      <c r="F694" s="27">
        <v>89.63</v>
      </c>
      <c r="G694" s="28" t="s">
        <v>423</v>
      </c>
      <c r="H694" s="30" t="s">
        <v>200</v>
      </c>
      <c r="I694" s="225">
        <v>2024</v>
      </c>
    </row>
    <row r="695" spans="1:9" s="67" customFormat="1" ht="19.5" customHeight="1">
      <c r="A695" s="155" t="s">
        <v>92</v>
      </c>
      <c r="B695" s="259" t="s">
        <v>659</v>
      </c>
      <c r="C695" s="48"/>
      <c r="D695" s="37"/>
      <c r="E695" s="37"/>
      <c r="F695" s="37"/>
      <c r="G695" s="62"/>
      <c r="H695" s="151"/>
      <c r="I695" s="225"/>
    </row>
    <row r="696" spans="1:9" s="34" customFormat="1" ht="19.5" customHeight="1">
      <c r="A696" s="155">
        <v>1</v>
      </c>
      <c r="B696" s="262" t="s">
        <v>75</v>
      </c>
      <c r="C696" s="230" t="s">
        <v>26</v>
      </c>
      <c r="D696" s="60"/>
      <c r="E696" s="133"/>
      <c r="F696" s="12"/>
      <c r="G696" s="230"/>
      <c r="H696" s="6"/>
      <c r="I696" s="225"/>
    </row>
    <row r="697" spans="1:9" s="34" customFormat="1" ht="19.5" customHeight="1">
      <c r="A697" s="155" t="s">
        <v>119</v>
      </c>
      <c r="B697" s="262" t="s">
        <v>199</v>
      </c>
      <c r="C697" s="230"/>
      <c r="D697" s="60">
        <f>SUM(D698:D824)</f>
        <v>378.18699999999995</v>
      </c>
      <c r="E697" s="60">
        <f>SUM(E698:E822)</f>
        <v>0</v>
      </c>
      <c r="F697" s="60">
        <f>SUM(F698:F824)</f>
        <v>378.18699999999995</v>
      </c>
      <c r="G697" s="230"/>
      <c r="H697" s="6"/>
      <c r="I697" s="225"/>
    </row>
    <row r="698" spans="1:9" s="34" customFormat="1" ht="19.5" customHeight="1">
      <c r="A698" s="227" t="s">
        <v>3088</v>
      </c>
      <c r="B698" s="254" t="s">
        <v>3424</v>
      </c>
      <c r="C698" s="2" t="s">
        <v>26</v>
      </c>
      <c r="D698" s="21">
        <v>1.36</v>
      </c>
      <c r="E698" s="213"/>
      <c r="F698" s="21">
        <v>1.36</v>
      </c>
      <c r="G698" s="121" t="s">
        <v>219</v>
      </c>
      <c r="H698" s="226" t="s">
        <v>199</v>
      </c>
      <c r="I698" s="225">
        <v>2022</v>
      </c>
    </row>
    <row r="699" spans="1:9" s="34" customFormat="1" ht="19.5" customHeight="1">
      <c r="A699" s="226" t="s">
        <v>3089</v>
      </c>
      <c r="B699" s="254" t="s">
        <v>3425</v>
      </c>
      <c r="C699" s="4" t="s">
        <v>26</v>
      </c>
      <c r="D699" s="21">
        <v>6.1000000000000005</v>
      </c>
      <c r="E699" s="21"/>
      <c r="F699" s="21">
        <v>6.1000000000000005</v>
      </c>
      <c r="G699" s="4" t="s">
        <v>3369</v>
      </c>
      <c r="H699" s="226" t="s">
        <v>199</v>
      </c>
      <c r="I699" s="225">
        <v>2022</v>
      </c>
    </row>
    <row r="700" spans="1:9" s="34" customFormat="1" ht="19.5" customHeight="1">
      <c r="A700" s="226"/>
      <c r="B700" s="254"/>
      <c r="C700" s="4" t="s">
        <v>26</v>
      </c>
      <c r="D700" s="21">
        <v>10.83</v>
      </c>
      <c r="E700" s="21"/>
      <c r="F700" s="21">
        <v>10.83</v>
      </c>
      <c r="G700" s="4" t="s">
        <v>235</v>
      </c>
      <c r="H700" s="226" t="s">
        <v>199</v>
      </c>
      <c r="I700" s="225">
        <v>2022</v>
      </c>
    </row>
    <row r="701" spans="1:9" s="34" customFormat="1" ht="19.5" customHeight="1">
      <c r="A701" s="226" t="s">
        <v>3090</v>
      </c>
      <c r="B701" s="254" t="s">
        <v>3426</v>
      </c>
      <c r="C701" s="4" t="s">
        <v>26</v>
      </c>
      <c r="D701" s="21">
        <v>32</v>
      </c>
      <c r="E701" s="21"/>
      <c r="F701" s="21">
        <v>32</v>
      </c>
      <c r="G701" s="4" t="s">
        <v>235</v>
      </c>
      <c r="H701" s="226" t="s">
        <v>199</v>
      </c>
      <c r="I701" s="225">
        <v>2022</v>
      </c>
    </row>
    <row r="702" spans="1:9" s="34" customFormat="1" ht="19.5" customHeight="1">
      <c r="A702" s="226" t="s">
        <v>3091</v>
      </c>
      <c r="B702" s="254" t="s">
        <v>3427</v>
      </c>
      <c r="C702" s="4" t="s">
        <v>26</v>
      </c>
      <c r="D702" s="21">
        <v>20.4</v>
      </c>
      <c r="E702" s="21"/>
      <c r="F702" s="21">
        <v>20.4</v>
      </c>
      <c r="G702" s="4" t="s">
        <v>3538</v>
      </c>
      <c r="H702" s="226" t="s">
        <v>199</v>
      </c>
      <c r="I702" s="225">
        <v>2023</v>
      </c>
    </row>
    <row r="703" spans="1:9" s="34" customFormat="1" ht="19.5" customHeight="1">
      <c r="A703" s="226" t="s">
        <v>3092</v>
      </c>
      <c r="B703" s="254" t="s">
        <v>3428</v>
      </c>
      <c r="C703" s="4" t="s">
        <v>26</v>
      </c>
      <c r="D703" s="21">
        <v>6.1000000000000005</v>
      </c>
      <c r="E703" s="21"/>
      <c r="F703" s="21">
        <v>6.1000000000000005</v>
      </c>
      <c r="G703" s="4" t="s">
        <v>3539</v>
      </c>
      <c r="H703" s="226" t="s">
        <v>199</v>
      </c>
      <c r="I703" s="225">
        <v>2023</v>
      </c>
    </row>
    <row r="704" spans="1:9" s="34" customFormat="1" ht="19.5" customHeight="1">
      <c r="A704" s="226" t="s">
        <v>3544</v>
      </c>
      <c r="B704" s="254" t="s">
        <v>3429</v>
      </c>
      <c r="C704" s="4" t="s">
        <v>26</v>
      </c>
      <c r="D704" s="21">
        <v>0.38</v>
      </c>
      <c r="E704" s="21"/>
      <c r="F704" s="21">
        <v>0.38</v>
      </c>
      <c r="G704" s="4" t="s">
        <v>214</v>
      </c>
      <c r="H704" s="226" t="s">
        <v>199</v>
      </c>
      <c r="I704" s="225">
        <v>2022</v>
      </c>
    </row>
    <row r="705" spans="1:9" s="34" customFormat="1" ht="19.5" customHeight="1">
      <c r="A705" s="226" t="s">
        <v>3545</v>
      </c>
      <c r="B705" s="254" t="s">
        <v>3430</v>
      </c>
      <c r="C705" s="4" t="s">
        <v>26</v>
      </c>
      <c r="D705" s="21">
        <v>0.19</v>
      </c>
      <c r="E705" s="21"/>
      <c r="F705" s="21">
        <v>0.19</v>
      </c>
      <c r="G705" s="4" t="s">
        <v>214</v>
      </c>
      <c r="H705" s="226" t="s">
        <v>199</v>
      </c>
      <c r="I705" s="225">
        <v>2021</v>
      </c>
    </row>
    <row r="706" spans="1:9" s="34" customFormat="1" ht="19.5" customHeight="1">
      <c r="A706" s="226" t="s">
        <v>3546</v>
      </c>
      <c r="B706" s="254" t="s">
        <v>5283</v>
      </c>
      <c r="C706" s="4" t="s">
        <v>26</v>
      </c>
      <c r="D706" s="21">
        <v>5.5</v>
      </c>
      <c r="E706" s="21"/>
      <c r="F706" s="21">
        <v>5.5</v>
      </c>
      <c r="G706" s="4" t="s">
        <v>214</v>
      </c>
      <c r="H706" s="226" t="s">
        <v>199</v>
      </c>
      <c r="I706" s="225">
        <v>2022</v>
      </c>
    </row>
    <row r="707" spans="1:9" s="34" customFormat="1" ht="19.5" customHeight="1">
      <c r="A707" s="226" t="s">
        <v>3547</v>
      </c>
      <c r="B707" s="254" t="s">
        <v>3431</v>
      </c>
      <c r="C707" s="4" t="s">
        <v>26</v>
      </c>
      <c r="D707" s="21">
        <v>0.1</v>
      </c>
      <c r="E707" s="21"/>
      <c r="F707" s="21">
        <v>0.1</v>
      </c>
      <c r="G707" s="4" t="s">
        <v>214</v>
      </c>
      <c r="H707" s="226" t="s">
        <v>199</v>
      </c>
      <c r="I707" s="225">
        <v>2021</v>
      </c>
    </row>
    <row r="708" spans="1:9" s="34" customFormat="1" ht="19.5" customHeight="1">
      <c r="A708" s="226" t="s">
        <v>3548</v>
      </c>
      <c r="B708" s="254" t="s">
        <v>3432</v>
      </c>
      <c r="C708" s="4" t="s">
        <v>26</v>
      </c>
      <c r="D708" s="21">
        <v>0.24999999999999997</v>
      </c>
      <c r="E708" s="21"/>
      <c r="F708" s="21">
        <v>0.24999999999999997</v>
      </c>
      <c r="G708" s="4" t="s">
        <v>214</v>
      </c>
      <c r="H708" s="226" t="s">
        <v>199</v>
      </c>
      <c r="I708" s="225">
        <v>2022</v>
      </c>
    </row>
    <row r="709" spans="1:9" s="34" customFormat="1" ht="19.5" customHeight="1">
      <c r="A709" s="226" t="s">
        <v>3549</v>
      </c>
      <c r="B709" s="254" t="s">
        <v>3433</v>
      </c>
      <c r="C709" s="4" t="s">
        <v>26</v>
      </c>
      <c r="D709" s="21">
        <v>0.6</v>
      </c>
      <c r="E709" s="21"/>
      <c r="F709" s="21">
        <v>0.6</v>
      </c>
      <c r="G709" s="4" t="s">
        <v>214</v>
      </c>
      <c r="H709" s="226" t="s">
        <v>199</v>
      </c>
      <c r="I709" s="225">
        <v>2021</v>
      </c>
    </row>
    <row r="710" spans="1:9" s="34" customFormat="1" ht="19.5" customHeight="1">
      <c r="A710" s="226" t="s">
        <v>3550</v>
      </c>
      <c r="B710" s="254" t="s">
        <v>3434</v>
      </c>
      <c r="C710" s="4" t="s">
        <v>26</v>
      </c>
      <c r="D710" s="21">
        <v>0.01</v>
      </c>
      <c r="E710" s="21"/>
      <c r="F710" s="21">
        <v>0.01</v>
      </c>
      <c r="G710" s="4" t="s">
        <v>214</v>
      </c>
      <c r="H710" s="226" t="s">
        <v>199</v>
      </c>
      <c r="I710" s="225">
        <v>2021</v>
      </c>
    </row>
    <row r="711" spans="1:9" s="34" customFormat="1" ht="19.5" customHeight="1">
      <c r="A711" s="226" t="s">
        <v>3551</v>
      </c>
      <c r="B711" s="254" t="s">
        <v>3435</v>
      </c>
      <c r="C711" s="4" t="s">
        <v>26</v>
      </c>
      <c r="D711" s="21">
        <v>0.7</v>
      </c>
      <c r="E711" s="21"/>
      <c r="F711" s="21">
        <v>0.7</v>
      </c>
      <c r="G711" s="4" t="s">
        <v>214</v>
      </c>
      <c r="H711" s="226" t="s">
        <v>199</v>
      </c>
      <c r="I711" s="225">
        <v>2021</v>
      </c>
    </row>
    <row r="712" spans="1:9" s="34" customFormat="1" ht="19.5" customHeight="1">
      <c r="A712" s="226" t="s">
        <v>3552</v>
      </c>
      <c r="B712" s="254" t="s">
        <v>3436</v>
      </c>
      <c r="C712" s="4" t="s">
        <v>26</v>
      </c>
      <c r="D712" s="21">
        <v>0.06</v>
      </c>
      <c r="E712" s="21"/>
      <c r="F712" s="21">
        <v>0.06</v>
      </c>
      <c r="G712" s="4" t="s">
        <v>214</v>
      </c>
      <c r="H712" s="226" t="s">
        <v>199</v>
      </c>
      <c r="I712" s="225">
        <v>2022</v>
      </c>
    </row>
    <row r="713" spans="1:9" s="34" customFormat="1" ht="19.5" customHeight="1">
      <c r="A713" s="226" t="s">
        <v>3553</v>
      </c>
      <c r="B713" s="254" t="s">
        <v>3437</v>
      </c>
      <c r="C713" s="4" t="s">
        <v>26</v>
      </c>
      <c r="D713" s="21">
        <v>2.49</v>
      </c>
      <c r="E713" s="21"/>
      <c r="F713" s="21">
        <v>2.49</v>
      </c>
      <c r="G713" s="4" t="s">
        <v>215</v>
      </c>
      <c r="H713" s="226" t="s">
        <v>199</v>
      </c>
      <c r="I713" s="225">
        <v>2022</v>
      </c>
    </row>
    <row r="714" spans="1:9" s="34" customFormat="1" ht="19.5" customHeight="1">
      <c r="A714" s="226" t="s">
        <v>3554</v>
      </c>
      <c r="B714" s="254" t="s">
        <v>241</v>
      </c>
      <c r="C714" s="4" t="s">
        <v>26</v>
      </c>
      <c r="D714" s="21">
        <v>0.34</v>
      </c>
      <c r="E714" s="21"/>
      <c r="F714" s="21">
        <v>0.34</v>
      </c>
      <c r="G714" s="4" t="s">
        <v>215</v>
      </c>
      <c r="H714" s="226" t="s">
        <v>199</v>
      </c>
      <c r="I714" s="225">
        <v>2022</v>
      </c>
    </row>
    <row r="715" spans="1:9" s="34" customFormat="1" ht="19.5" customHeight="1">
      <c r="A715" s="226" t="s">
        <v>3555</v>
      </c>
      <c r="B715" s="254" t="s">
        <v>3438</v>
      </c>
      <c r="C715" s="4" t="s">
        <v>26</v>
      </c>
      <c r="D715" s="21">
        <v>2.2</v>
      </c>
      <c r="E715" s="21"/>
      <c r="F715" s="21">
        <v>2.2</v>
      </c>
      <c r="G715" s="4" t="s">
        <v>215</v>
      </c>
      <c r="H715" s="226" t="s">
        <v>199</v>
      </c>
      <c r="I715" s="225">
        <v>2022</v>
      </c>
    </row>
    <row r="716" spans="1:9" s="34" customFormat="1" ht="19.5" customHeight="1">
      <c r="A716" s="226" t="s">
        <v>3556</v>
      </c>
      <c r="B716" s="254" t="s">
        <v>5284</v>
      </c>
      <c r="C716" s="4" t="s">
        <v>26</v>
      </c>
      <c r="D716" s="21">
        <v>0.5</v>
      </c>
      <c r="E716" s="21"/>
      <c r="F716" s="21">
        <v>0.5</v>
      </c>
      <c r="G716" s="4" t="s">
        <v>216</v>
      </c>
      <c r="H716" s="226" t="s">
        <v>199</v>
      </c>
      <c r="I716" s="225">
        <v>2023</v>
      </c>
    </row>
    <row r="717" spans="1:9" s="34" customFormat="1" ht="19.5" customHeight="1">
      <c r="A717" s="226"/>
      <c r="B717" s="254" t="s">
        <v>3439</v>
      </c>
      <c r="C717" s="4" t="s">
        <v>26</v>
      </c>
      <c r="D717" s="21">
        <v>1.5</v>
      </c>
      <c r="E717" s="21"/>
      <c r="F717" s="21">
        <v>1.5</v>
      </c>
      <c r="G717" s="4" t="s">
        <v>234</v>
      </c>
      <c r="H717" s="226" t="s">
        <v>199</v>
      </c>
      <c r="I717" s="225">
        <v>2023</v>
      </c>
    </row>
    <row r="718" spans="1:9" s="34" customFormat="1" ht="19.5" customHeight="1">
      <c r="A718" s="226" t="s">
        <v>3558</v>
      </c>
      <c r="B718" s="254" t="s">
        <v>3440</v>
      </c>
      <c r="C718" s="4" t="s">
        <v>26</v>
      </c>
      <c r="D718" s="21">
        <v>0.25</v>
      </c>
      <c r="E718" s="21"/>
      <c r="F718" s="21">
        <v>0.25</v>
      </c>
      <c r="G718" s="4" t="s">
        <v>216</v>
      </c>
      <c r="H718" s="226" t="s">
        <v>199</v>
      </c>
      <c r="I718" s="225">
        <v>2023</v>
      </c>
    </row>
    <row r="719" spans="1:9" s="34" customFormat="1" ht="19.5" customHeight="1">
      <c r="A719" s="226" t="s">
        <v>3559</v>
      </c>
      <c r="B719" s="254"/>
      <c r="C719" s="4" t="s">
        <v>26</v>
      </c>
      <c r="D719" s="21">
        <v>0.32999999999999996</v>
      </c>
      <c r="E719" s="21"/>
      <c r="F719" s="21">
        <v>0.32999999999999996</v>
      </c>
      <c r="G719" s="4" t="s">
        <v>216</v>
      </c>
      <c r="H719" s="226" t="s">
        <v>199</v>
      </c>
      <c r="I719" s="225">
        <v>2023</v>
      </c>
    </row>
    <row r="720" spans="1:9" s="34" customFormat="1" ht="19.5" customHeight="1">
      <c r="A720" s="226" t="s">
        <v>3560</v>
      </c>
      <c r="B720" s="254" t="s">
        <v>3441</v>
      </c>
      <c r="C720" s="4" t="s">
        <v>26</v>
      </c>
      <c r="D720" s="21">
        <v>0.42</v>
      </c>
      <c r="E720" s="21"/>
      <c r="F720" s="21">
        <v>0.42</v>
      </c>
      <c r="G720" s="4" t="s">
        <v>216</v>
      </c>
      <c r="H720" s="226" t="s">
        <v>199</v>
      </c>
      <c r="I720" s="225">
        <v>2023</v>
      </c>
    </row>
    <row r="721" spans="1:9" s="34" customFormat="1" ht="19.5" customHeight="1">
      <c r="A721" s="226" t="s">
        <v>3561</v>
      </c>
      <c r="B721" s="254" t="s">
        <v>3442</v>
      </c>
      <c r="C721" s="4" t="s">
        <v>26</v>
      </c>
      <c r="D721" s="21">
        <v>1.7</v>
      </c>
      <c r="E721" s="21"/>
      <c r="F721" s="21">
        <v>1.7</v>
      </c>
      <c r="G721" s="4" t="s">
        <v>216</v>
      </c>
      <c r="H721" s="226" t="s">
        <v>199</v>
      </c>
      <c r="I721" s="225">
        <v>2021</v>
      </c>
    </row>
    <row r="722" spans="1:9" s="34" customFormat="1" ht="19.5" customHeight="1">
      <c r="A722" s="226" t="s">
        <v>3562</v>
      </c>
      <c r="B722" s="254" t="s">
        <v>3443</v>
      </c>
      <c r="C722" s="4" t="s">
        <v>26</v>
      </c>
      <c r="D722" s="21">
        <v>0.02</v>
      </c>
      <c r="E722" s="21"/>
      <c r="F722" s="21">
        <v>0.02</v>
      </c>
      <c r="G722" s="4" t="s">
        <v>216</v>
      </c>
      <c r="H722" s="226" t="s">
        <v>199</v>
      </c>
      <c r="I722" s="225">
        <v>2022</v>
      </c>
    </row>
    <row r="723" spans="1:9" s="34" customFormat="1" ht="19.5" customHeight="1">
      <c r="A723" s="226" t="s">
        <v>3563</v>
      </c>
      <c r="B723" s="254" t="s">
        <v>3444</v>
      </c>
      <c r="C723" s="4" t="s">
        <v>26</v>
      </c>
      <c r="D723" s="21">
        <v>2.5700000000000003</v>
      </c>
      <c r="E723" s="21"/>
      <c r="F723" s="21">
        <v>2.5700000000000003</v>
      </c>
      <c r="G723" s="4" t="s">
        <v>3540</v>
      </c>
      <c r="H723" s="226" t="s">
        <v>199</v>
      </c>
      <c r="I723" s="225">
        <v>2021</v>
      </c>
    </row>
    <row r="724" spans="1:9" s="34" customFormat="1" ht="19.5" customHeight="1">
      <c r="A724" s="226" t="s">
        <v>3564</v>
      </c>
      <c r="B724" s="254" t="s">
        <v>3445</v>
      </c>
      <c r="C724" s="4" t="s">
        <v>26</v>
      </c>
      <c r="D724" s="21">
        <v>1.08</v>
      </c>
      <c r="E724" s="21"/>
      <c r="F724" s="21">
        <v>1.08</v>
      </c>
      <c r="G724" s="4" t="s">
        <v>216</v>
      </c>
      <c r="H724" s="226" t="s">
        <v>199</v>
      </c>
      <c r="I724" s="225">
        <v>2021</v>
      </c>
    </row>
    <row r="725" spans="1:9" s="34" customFormat="1" ht="19.5" customHeight="1">
      <c r="A725" s="226" t="s">
        <v>3565</v>
      </c>
      <c r="B725" s="254" t="s">
        <v>3446</v>
      </c>
      <c r="C725" s="4" t="s">
        <v>26</v>
      </c>
      <c r="D725" s="21">
        <v>3.9000000000000004</v>
      </c>
      <c r="E725" s="21"/>
      <c r="F725" s="21">
        <v>3.9000000000000004</v>
      </c>
      <c r="G725" s="4" t="s">
        <v>216</v>
      </c>
      <c r="H725" s="226" t="s">
        <v>199</v>
      </c>
      <c r="I725" s="225">
        <v>2024</v>
      </c>
    </row>
    <row r="726" spans="1:9" s="34" customFormat="1" ht="19.5" customHeight="1">
      <c r="A726" s="226" t="s">
        <v>3566</v>
      </c>
      <c r="B726" s="254" t="s">
        <v>3447</v>
      </c>
      <c r="C726" s="4" t="s">
        <v>26</v>
      </c>
      <c r="D726" s="21">
        <v>3.34</v>
      </c>
      <c r="E726" s="21"/>
      <c r="F726" s="21">
        <v>3.34</v>
      </c>
      <c r="G726" s="4" t="s">
        <v>3541</v>
      </c>
      <c r="H726" s="226" t="s">
        <v>199</v>
      </c>
      <c r="I726" s="225">
        <v>2023</v>
      </c>
    </row>
    <row r="727" spans="1:9" s="34" customFormat="1" ht="19.5" customHeight="1">
      <c r="A727" s="226" t="s">
        <v>3567</v>
      </c>
      <c r="B727" s="254" t="s">
        <v>3448</v>
      </c>
      <c r="C727" s="4" t="s">
        <v>26</v>
      </c>
      <c r="D727" s="21">
        <v>0.34</v>
      </c>
      <c r="E727" s="21"/>
      <c r="F727" s="21">
        <v>0.34</v>
      </c>
      <c r="G727" s="4" t="s">
        <v>217</v>
      </c>
      <c r="H727" s="226" t="s">
        <v>199</v>
      </c>
      <c r="I727" s="225">
        <v>2022</v>
      </c>
    </row>
    <row r="728" spans="1:9" s="34" customFormat="1" ht="19.5" customHeight="1">
      <c r="A728" s="226" t="s">
        <v>3568</v>
      </c>
      <c r="B728" s="254" t="s">
        <v>3449</v>
      </c>
      <c r="C728" s="4" t="s">
        <v>26</v>
      </c>
      <c r="D728" s="21">
        <v>4.539999999999999</v>
      </c>
      <c r="E728" s="21"/>
      <c r="F728" s="21">
        <v>4.539999999999999</v>
      </c>
      <c r="G728" s="4" t="s">
        <v>217</v>
      </c>
      <c r="H728" s="226" t="s">
        <v>199</v>
      </c>
      <c r="I728" s="225">
        <v>2022</v>
      </c>
    </row>
    <row r="729" spans="1:9" s="34" customFormat="1" ht="19.5" customHeight="1">
      <c r="A729" s="226" t="s">
        <v>3569</v>
      </c>
      <c r="B729" s="254" t="s">
        <v>3450</v>
      </c>
      <c r="C729" s="4" t="s">
        <v>26</v>
      </c>
      <c r="D729" s="21">
        <v>0.5499999999999999</v>
      </c>
      <c r="E729" s="21"/>
      <c r="F729" s="21">
        <v>0.5499999999999999</v>
      </c>
      <c r="G729" s="4" t="s">
        <v>217</v>
      </c>
      <c r="H729" s="226" t="s">
        <v>199</v>
      </c>
      <c r="I729" s="225">
        <v>2021</v>
      </c>
    </row>
    <row r="730" spans="1:9" s="34" customFormat="1" ht="19.5" customHeight="1">
      <c r="A730" s="226" t="s">
        <v>3570</v>
      </c>
      <c r="B730" s="254" t="s">
        <v>3451</v>
      </c>
      <c r="C730" s="4" t="s">
        <v>26</v>
      </c>
      <c r="D730" s="21">
        <v>0.21</v>
      </c>
      <c r="E730" s="21"/>
      <c r="F730" s="21">
        <v>0.21</v>
      </c>
      <c r="G730" s="4" t="s">
        <v>217</v>
      </c>
      <c r="H730" s="226" t="s">
        <v>199</v>
      </c>
      <c r="I730" s="225">
        <v>2021</v>
      </c>
    </row>
    <row r="731" spans="1:9" s="34" customFormat="1" ht="19.5" customHeight="1">
      <c r="A731" s="226" t="s">
        <v>3571</v>
      </c>
      <c r="B731" s="254" t="s">
        <v>3452</v>
      </c>
      <c r="C731" s="4" t="s">
        <v>26</v>
      </c>
      <c r="D731" s="21">
        <v>0.5499999999999999</v>
      </c>
      <c r="E731" s="21"/>
      <c r="F731" s="21">
        <v>0.5499999999999999</v>
      </c>
      <c r="G731" s="4" t="s">
        <v>217</v>
      </c>
      <c r="H731" s="226" t="s">
        <v>199</v>
      </c>
      <c r="I731" s="225">
        <v>2021</v>
      </c>
    </row>
    <row r="732" spans="1:9" s="34" customFormat="1" ht="19.5" customHeight="1">
      <c r="A732" s="226" t="s">
        <v>3572</v>
      </c>
      <c r="B732" s="254" t="s">
        <v>3453</v>
      </c>
      <c r="C732" s="4" t="s">
        <v>26</v>
      </c>
      <c r="D732" s="21">
        <v>0.02</v>
      </c>
      <c r="E732" s="21"/>
      <c r="F732" s="21">
        <v>0.02</v>
      </c>
      <c r="G732" s="4" t="s">
        <v>217</v>
      </c>
      <c r="H732" s="226" t="s">
        <v>199</v>
      </c>
      <c r="I732" s="225">
        <v>2021</v>
      </c>
    </row>
    <row r="733" spans="1:9" s="34" customFormat="1" ht="19.5" customHeight="1">
      <c r="A733" s="226" t="s">
        <v>3573</v>
      </c>
      <c r="B733" s="254" t="s">
        <v>3454</v>
      </c>
      <c r="C733" s="4" t="s">
        <v>26</v>
      </c>
      <c r="D733" s="21">
        <v>0.1</v>
      </c>
      <c r="E733" s="21"/>
      <c r="F733" s="21">
        <v>0.1</v>
      </c>
      <c r="G733" s="4" t="s">
        <v>217</v>
      </c>
      <c r="H733" s="226" t="s">
        <v>199</v>
      </c>
      <c r="I733" s="225">
        <v>2021</v>
      </c>
    </row>
    <row r="734" spans="1:9" s="34" customFormat="1" ht="19.5" customHeight="1">
      <c r="A734" s="226" t="s">
        <v>3574</v>
      </c>
      <c r="B734" s="254" t="s">
        <v>3455</v>
      </c>
      <c r="C734" s="4" t="s">
        <v>26</v>
      </c>
      <c r="D734" s="21">
        <v>0.30000000000000004</v>
      </c>
      <c r="E734" s="21"/>
      <c r="F734" s="21">
        <v>0.30000000000000004</v>
      </c>
      <c r="G734" s="4" t="s">
        <v>217</v>
      </c>
      <c r="H734" s="226" t="s">
        <v>199</v>
      </c>
      <c r="I734" s="225">
        <v>2022</v>
      </c>
    </row>
    <row r="735" spans="1:9" s="34" customFormat="1" ht="19.5" customHeight="1">
      <c r="A735" s="226" t="s">
        <v>3575</v>
      </c>
      <c r="B735" s="254" t="s">
        <v>3456</v>
      </c>
      <c r="C735" s="4" t="s">
        <v>26</v>
      </c>
      <c r="D735" s="21">
        <v>2.3</v>
      </c>
      <c r="E735" s="21"/>
      <c r="F735" s="21">
        <v>2.3</v>
      </c>
      <c r="G735" s="4" t="s">
        <v>217</v>
      </c>
      <c r="H735" s="226" t="s">
        <v>199</v>
      </c>
      <c r="I735" s="225">
        <v>2022</v>
      </c>
    </row>
    <row r="736" spans="1:9" s="34" customFormat="1" ht="19.5" customHeight="1">
      <c r="A736" s="226" t="s">
        <v>3576</v>
      </c>
      <c r="B736" s="254" t="s">
        <v>3457</v>
      </c>
      <c r="C736" s="4" t="s">
        <v>26</v>
      </c>
      <c r="D736" s="21">
        <v>1.04</v>
      </c>
      <c r="E736" s="21"/>
      <c r="F736" s="21">
        <v>1.04</v>
      </c>
      <c r="G736" s="4" t="s">
        <v>217</v>
      </c>
      <c r="H736" s="226" t="s">
        <v>199</v>
      </c>
      <c r="I736" s="225">
        <v>2022</v>
      </c>
    </row>
    <row r="737" spans="1:9" s="34" customFormat="1" ht="19.5" customHeight="1">
      <c r="A737" s="226" t="s">
        <v>3577</v>
      </c>
      <c r="B737" s="254" t="s">
        <v>3458</v>
      </c>
      <c r="C737" s="4" t="s">
        <v>26</v>
      </c>
      <c r="D737" s="21">
        <v>0.17</v>
      </c>
      <c r="E737" s="21"/>
      <c r="F737" s="21">
        <v>0.17</v>
      </c>
      <c r="G737" s="4" t="s">
        <v>217</v>
      </c>
      <c r="H737" s="226" t="s">
        <v>199</v>
      </c>
      <c r="I737" s="225">
        <v>2021</v>
      </c>
    </row>
    <row r="738" spans="1:9" s="34" customFormat="1" ht="19.5" customHeight="1">
      <c r="A738" s="226" t="s">
        <v>3578</v>
      </c>
      <c r="B738" s="254" t="s">
        <v>3459</v>
      </c>
      <c r="C738" s="4" t="s">
        <v>26</v>
      </c>
      <c r="D738" s="21">
        <v>0.12</v>
      </c>
      <c r="E738" s="21"/>
      <c r="F738" s="21">
        <v>0.12</v>
      </c>
      <c r="G738" s="4" t="s">
        <v>217</v>
      </c>
      <c r="H738" s="226" t="s">
        <v>199</v>
      </c>
      <c r="I738" s="225">
        <v>2021</v>
      </c>
    </row>
    <row r="739" spans="1:9" s="34" customFormat="1" ht="19.5" customHeight="1">
      <c r="A739" s="226" t="s">
        <v>3579</v>
      </c>
      <c r="B739" s="254" t="s">
        <v>3448</v>
      </c>
      <c r="C739" s="4" t="s">
        <v>26</v>
      </c>
      <c r="D739" s="21">
        <v>0.21</v>
      </c>
      <c r="E739" s="21"/>
      <c r="F739" s="21">
        <v>0.21</v>
      </c>
      <c r="G739" s="4" t="s">
        <v>217</v>
      </c>
      <c r="H739" s="226" t="s">
        <v>199</v>
      </c>
      <c r="I739" s="225">
        <v>2021</v>
      </c>
    </row>
    <row r="740" spans="1:9" s="34" customFormat="1" ht="19.5" customHeight="1">
      <c r="A740" s="226" t="s">
        <v>3580</v>
      </c>
      <c r="B740" s="254" t="s">
        <v>3460</v>
      </c>
      <c r="C740" s="4" t="s">
        <v>26</v>
      </c>
      <c r="D740" s="21">
        <v>1.3</v>
      </c>
      <c r="E740" s="21"/>
      <c r="F740" s="21">
        <v>1.3</v>
      </c>
      <c r="G740" s="4" t="s">
        <v>217</v>
      </c>
      <c r="H740" s="226" t="s">
        <v>199</v>
      </c>
      <c r="I740" s="225">
        <v>2021</v>
      </c>
    </row>
    <row r="741" spans="1:9" s="34" customFormat="1" ht="19.5" customHeight="1">
      <c r="A741" s="226" t="s">
        <v>3581</v>
      </c>
      <c r="B741" s="254" t="s">
        <v>3461</v>
      </c>
      <c r="C741" s="4" t="s">
        <v>26</v>
      </c>
      <c r="D741" s="21">
        <v>1.19</v>
      </c>
      <c r="E741" s="21"/>
      <c r="F741" s="21">
        <v>1.19</v>
      </c>
      <c r="G741" s="4" t="s">
        <v>234</v>
      </c>
      <c r="H741" s="226" t="s">
        <v>199</v>
      </c>
      <c r="I741" s="225">
        <v>2021</v>
      </c>
    </row>
    <row r="742" spans="1:9" s="34" customFormat="1" ht="19.5" customHeight="1">
      <c r="A742" s="226" t="s">
        <v>3582</v>
      </c>
      <c r="B742" s="254" t="s">
        <v>3462</v>
      </c>
      <c r="C742" s="4" t="s">
        <v>26</v>
      </c>
      <c r="D742" s="21">
        <v>0.72</v>
      </c>
      <c r="E742" s="21"/>
      <c r="F742" s="21">
        <v>0.72</v>
      </c>
      <c r="G742" s="4" t="s">
        <v>234</v>
      </c>
      <c r="H742" s="226" t="s">
        <v>199</v>
      </c>
      <c r="I742" s="225">
        <v>2021</v>
      </c>
    </row>
    <row r="743" spans="1:9" s="34" customFormat="1" ht="19.5" customHeight="1">
      <c r="A743" s="226" t="s">
        <v>3583</v>
      </c>
      <c r="B743" s="254" t="s">
        <v>3463</v>
      </c>
      <c r="C743" s="4" t="s">
        <v>26</v>
      </c>
      <c r="D743" s="21">
        <v>0.29</v>
      </c>
      <c r="E743" s="21"/>
      <c r="F743" s="21">
        <v>0.29</v>
      </c>
      <c r="G743" s="4" t="s">
        <v>234</v>
      </c>
      <c r="H743" s="226" t="s">
        <v>199</v>
      </c>
      <c r="I743" s="225">
        <v>2021</v>
      </c>
    </row>
    <row r="744" spans="1:9" s="34" customFormat="1" ht="19.5" customHeight="1">
      <c r="A744" s="226" t="s">
        <v>3584</v>
      </c>
      <c r="B744" s="254" t="s">
        <v>3464</v>
      </c>
      <c r="C744" s="4" t="s">
        <v>26</v>
      </c>
      <c r="D744" s="21">
        <v>0.42</v>
      </c>
      <c r="E744" s="21"/>
      <c r="F744" s="21">
        <v>0.42</v>
      </c>
      <c r="G744" s="4" t="s">
        <v>234</v>
      </c>
      <c r="H744" s="226" t="s">
        <v>199</v>
      </c>
      <c r="I744" s="225">
        <v>2021</v>
      </c>
    </row>
    <row r="745" spans="1:9" s="34" customFormat="1" ht="19.5" customHeight="1">
      <c r="A745" s="226" t="s">
        <v>3585</v>
      </c>
      <c r="B745" s="254" t="s">
        <v>3465</v>
      </c>
      <c r="C745" s="4" t="s">
        <v>26</v>
      </c>
      <c r="D745" s="21">
        <v>0.49</v>
      </c>
      <c r="E745" s="21"/>
      <c r="F745" s="21">
        <v>0.49</v>
      </c>
      <c r="G745" s="4" t="s">
        <v>234</v>
      </c>
      <c r="H745" s="226" t="s">
        <v>199</v>
      </c>
      <c r="I745" s="225">
        <v>2021</v>
      </c>
    </row>
    <row r="746" spans="1:9" s="34" customFormat="1" ht="19.5" customHeight="1">
      <c r="A746" s="226" t="s">
        <v>3586</v>
      </c>
      <c r="B746" s="254" t="s">
        <v>3466</v>
      </c>
      <c r="C746" s="4" t="s">
        <v>26</v>
      </c>
      <c r="D746" s="21">
        <v>1.3</v>
      </c>
      <c r="E746" s="21"/>
      <c r="F746" s="21">
        <v>1.3</v>
      </c>
      <c r="G746" s="4" t="s">
        <v>234</v>
      </c>
      <c r="H746" s="226" t="s">
        <v>199</v>
      </c>
      <c r="I746" s="225">
        <v>2021</v>
      </c>
    </row>
    <row r="747" spans="1:9" s="34" customFormat="1" ht="19.5" customHeight="1">
      <c r="A747" s="226" t="s">
        <v>3587</v>
      </c>
      <c r="B747" s="254" t="s">
        <v>3467</v>
      </c>
      <c r="C747" s="4" t="s">
        <v>26</v>
      </c>
      <c r="D747" s="21">
        <v>0.64</v>
      </c>
      <c r="E747" s="21"/>
      <c r="F747" s="21">
        <v>0.64</v>
      </c>
      <c r="G747" s="4" t="s">
        <v>234</v>
      </c>
      <c r="H747" s="226" t="s">
        <v>199</v>
      </c>
      <c r="I747" s="225">
        <v>2021</v>
      </c>
    </row>
    <row r="748" spans="1:9" s="34" customFormat="1" ht="19.5" customHeight="1">
      <c r="A748" s="226" t="s">
        <v>3588</v>
      </c>
      <c r="B748" s="254" t="s">
        <v>3468</v>
      </c>
      <c r="C748" s="4" t="s">
        <v>26</v>
      </c>
      <c r="D748" s="21">
        <v>0.02</v>
      </c>
      <c r="E748" s="21"/>
      <c r="F748" s="21">
        <v>0.02</v>
      </c>
      <c r="G748" s="4" t="s">
        <v>234</v>
      </c>
      <c r="H748" s="226" t="s">
        <v>199</v>
      </c>
      <c r="I748" s="225">
        <v>2021</v>
      </c>
    </row>
    <row r="749" spans="1:9" s="34" customFormat="1" ht="19.5" customHeight="1">
      <c r="A749" s="226" t="s">
        <v>3589</v>
      </c>
      <c r="B749" s="254" t="s">
        <v>3469</v>
      </c>
      <c r="C749" s="4" t="s">
        <v>26</v>
      </c>
      <c r="D749" s="21">
        <v>0.3</v>
      </c>
      <c r="E749" s="21"/>
      <c r="F749" s="21">
        <v>0.3</v>
      </c>
      <c r="G749" s="4" t="s">
        <v>234</v>
      </c>
      <c r="H749" s="226" t="s">
        <v>199</v>
      </c>
      <c r="I749" s="225">
        <v>2022</v>
      </c>
    </row>
    <row r="750" spans="1:9" s="34" customFormat="1" ht="19.5" customHeight="1">
      <c r="A750" s="226" t="s">
        <v>3590</v>
      </c>
      <c r="B750" s="254" t="s">
        <v>3470</v>
      </c>
      <c r="C750" s="4" t="s">
        <v>26</v>
      </c>
      <c r="D750" s="21">
        <v>0.02</v>
      </c>
      <c r="E750" s="21"/>
      <c r="F750" s="21">
        <v>0.02</v>
      </c>
      <c r="G750" s="4" t="s">
        <v>3542</v>
      </c>
      <c r="H750" s="226" t="s">
        <v>199</v>
      </c>
      <c r="I750" s="225">
        <v>2022</v>
      </c>
    </row>
    <row r="751" spans="1:9" s="34" customFormat="1" ht="19.5" customHeight="1">
      <c r="A751" s="226" t="s">
        <v>3591</v>
      </c>
      <c r="B751" s="254" t="s">
        <v>3471</v>
      </c>
      <c r="C751" s="4" t="s">
        <v>26</v>
      </c>
      <c r="D751" s="21">
        <v>1.6099999999999999</v>
      </c>
      <c r="E751" s="21"/>
      <c r="F751" s="21">
        <v>1.6099999999999999</v>
      </c>
      <c r="G751" s="4" t="s">
        <v>234</v>
      </c>
      <c r="H751" s="226" t="s">
        <v>199</v>
      </c>
      <c r="I751" s="225">
        <v>2022</v>
      </c>
    </row>
    <row r="752" spans="1:9" s="34" customFormat="1" ht="19.5" customHeight="1">
      <c r="A752" s="226" t="s">
        <v>3592</v>
      </c>
      <c r="B752" s="254" t="s">
        <v>3472</v>
      </c>
      <c r="C752" s="4" t="s">
        <v>26</v>
      </c>
      <c r="D752" s="21">
        <v>2</v>
      </c>
      <c r="E752" s="21"/>
      <c r="F752" s="21">
        <v>2</v>
      </c>
      <c r="G752" s="4" t="s">
        <v>234</v>
      </c>
      <c r="H752" s="226" t="s">
        <v>199</v>
      </c>
      <c r="I752" s="225">
        <v>2021</v>
      </c>
    </row>
    <row r="753" spans="1:9" s="34" customFormat="1" ht="25.5" customHeight="1">
      <c r="A753" s="226" t="s">
        <v>3593</v>
      </c>
      <c r="B753" s="254" t="s">
        <v>3473</v>
      </c>
      <c r="C753" s="4" t="s">
        <v>26</v>
      </c>
      <c r="D753" s="21">
        <v>1</v>
      </c>
      <c r="E753" s="21"/>
      <c r="F753" s="21">
        <v>1</v>
      </c>
      <c r="G753" s="4" t="s">
        <v>234</v>
      </c>
      <c r="H753" s="226" t="s">
        <v>199</v>
      </c>
      <c r="I753" s="225">
        <v>2021</v>
      </c>
    </row>
    <row r="754" spans="1:9" s="34" customFormat="1" ht="19.5" customHeight="1">
      <c r="A754" s="226" t="s">
        <v>3594</v>
      </c>
      <c r="B754" s="254" t="s">
        <v>3474</v>
      </c>
      <c r="C754" s="4" t="s">
        <v>26</v>
      </c>
      <c r="D754" s="21">
        <v>0.04</v>
      </c>
      <c r="E754" s="21"/>
      <c r="F754" s="21">
        <v>0.04</v>
      </c>
      <c r="G754" s="4" t="s">
        <v>234</v>
      </c>
      <c r="H754" s="226" t="s">
        <v>199</v>
      </c>
      <c r="I754" s="225">
        <v>2021</v>
      </c>
    </row>
    <row r="755" spans="1:9" s="34" customFormat="1" ht="19.5" customHeight="1">
      <c r="A755" s="226" t="s">
        <v>3595</v>
      </c>
      <c r="B755" s="254" t="s">
        <v>3475</v>
      </c>
      <c r="C755" s="4" t="s">
        <v>26</v>
      </c>
      <c r="D755" s="21">
        <v>1.5300000000000002</v>
      </c>
      <c r="E755" s="21"/>
      <c r="F755" s="21">
        <v>1.5300000000000002</v>
      </c>
      <c r="G755" s="4" t="s">
        <v>234</v>
      </c>
      <c r="H755" s="226" t="s">
        <v>199</v>
      </c>
      <c r="I755" s="225">
        <v>2023</v>
      </c>
    </row>
    <row r="756" spans="1:9" s="34" customFormat="1" ht="19.5" customHeight="1">
      <c r="A756" s="226" t="s">
        <v>3596</v>
      </c>
      <c r="B756" s="254" t="s">
        <v>3476</v>
      </c>
      <c r="C756" s="4" t="s">
        <v>26</v>
      </c>
      <c r="D756" s="21">
        <v>2.9</v>
      </c>
      <c r="E756" s="21"/>
      <c r="F756" s="21">
        <v>2.9</v>
      </c>
      <c r="G756" s="4" t="s">
        <v>234</v>
      </c>
      <c r="H756" s="226" t="s">
        <v>199</v>
      </c>
      <c r="I756" s="225">
        <v>2023</v>
      </c>
    </row>
    <row r="757" spans="1:9" s="34" customFormat="1" ht="19.5" customHeight="1">
      <c r="A757" s="226" t="s">
        <v>3597</v>
      </c>
      <c r="B757" s="254" t="s">
        <v>3477</v>
      </c>
      <c r="C757" s="4" t="s">
        <v>26</v>
      </c>
      <c r="D757" s="21">
        <v>0.62</v>
      </c>
      <c r="E757" s="21"/>
      <c r="F757" s="21">
        <v>0.62</v>
      </c>
      <c r="G757" s="4" t="s">
        <v>234</v>
      </c>
      <c r="H757" s="226" t="s">
        <v>199</v>
      </c>
      <c r="I757" s="225">
        <v>2023</v>
      </c>
    </row>
    <row r="758" spans="1:9" s="34" customFormat="1" ht="19.5" customHeight="1">
      <c r="A758" s="226" t="s">
        <v>3598</v>
      </c>
      <c r="B758" s="254" t="s">
        <v>3478</v>
      </c>
      <c r="C758" s="4" t="s">
        <v>26</v>
      </c>
      <c r="D758" s="21">
        <v>0.11</v>
      </c>
      <c r="E758" s="21"/>
      <c r="F758" s="21">
        <v>0.11</v>
      </c>
      <c r="G758" s="4" t="s">
        <v>218</v>
      </c>
      <c r="H758" s="226" t="s">
        <v>199</v>
      </c>
      <c r="I758" s="225">
        <v>2023</v>
      </c>
    </row>
    <row r="759" spans="1:9" s="34" customFormat="1" ht="19.5" customHeight="1">
      <c r="A759" s="226" t="s">
        <v>3599</v>
      </c>
      <c r="B759" s="254" t="s">
        <v>3479</v>
      </c>
      <c r="C759" s="4" t="s">
        <v>26</v>
      </c>
      <c r="D759" s="21">
        <v>0.02</v>
      </c>
      <c r="E759" s="21"/>
      <c r="F759" s="21">
        <v>0.02</v>
      </c>
      <c r="G759" s="4" t="s">
        <v>218</v>
      </c>
      <c r="H759" s="226" t="s">
        <v>199</v>
      </c>
      <c r="I759" s="225">
        <v>2023</v>
      </c>
    </row>
    <row r="760" spans="1:9" s="34" customFormat="1" ht="19.5" customHeight="1">
      <c r="A760" s="226" t="s">
        <v>3600</v>
      </c>
      <c r="B760" s="254" t="s">
        <v>3480</v>
      </c>
      <c r="C760" s="4" t="s">
        <v>26</v>
      </c>
      <c r="D760" s="21">
        <v>0.9</v>
      </c>
      <c r="E760" s="21"/>
      <c r="F760" s="21">
        <v>0.9</v>
      </c>
      <c r="G760" s="4" t="s">
        <v>218</v>
      </c>
      <c r="H760" s="226" t="s">
        <v>199</v>
      </c>
      <c r="I760" s="225">
        <v>2023</v>
      </c>
    </row>
    <row r="761" spans="1:9" s="34" customFormat="1" ht="19.5" customHeight="1">
      <c r="A761" s="226" t="s">
        <v>3601</v>
      </c>
      <c r="B761" s="254" t="s">
        <v>3481</v>
      </c>
      <c r="C761" s="4" t="s">
        <v>26</v>
      </c>
      <c r="D761" s="21">
        <v>0.05</v>
      </c>
      <c r="E761" s="21"/>
      <c r="F761" s="21">
        <v>0.05</v>
      </c>
      <c r="G761" s="4" t="s">
        <v>219</v>
      </c>
      <c r="H761" s="226" t="s">
        <v>199</v>
      </c>
      <c r="I761" s="225">
        <v>2022</v>
      </c>
    </row>
    <row r="762" spans="1:9" s="34" customFormat="1" ht="19.5" customHeight="1">
      <c r="A762" s="226" t="s">
        <v>3602</v>
      </c>
      <c r="B762" s="254" t="s">
        <v>3482</v>
      </c>
      <c r="C762" s="4" t="s">
        <v>26</v>
      </c>
      <c r="D762" s="21">
        <v>0.4</v>
      </c>
      <c r="E762" s="21"/>
      <c r="F762" s="21">
        <v>0.4</v>
      </c>
      <c r="G762" s="4" t="s">
        <v>219</v>
      </c>
      <c r="H762" s="226" t="s">
        <v>199</v>
      </c>
      <c r="I762" s="225">
        <v>2023</v>
      </c>
    </row>
    <row r="763" spans="1:9" s="34" customFormat="1" ht="19.5" customHeight="1">
      <c r="A763" s="226" t="s">
        <v>3603</v>
      </c>
      <c r="B763" s="254" t="s">
        <v>3483</v>
      </c>
      <c r="C763" s="4" t="s">
        <v>26</v>
      </c>
      <c r="D763" s="21">
        <v>1.8</v>
      </c>
      <c r="E763" s="21"/>
      <c r="F763" s="21">
        <v>1.8</v>
      </c>
      <c r="G763" s="4" t="s">
        <v>219</v>
      </c>
      <c r="H763" s="226" t="s">
        <v>199</v>
      </c>
      <c r="I763" s="225">
        <v>2023</v>
      </c>
    </row>
    <row r="764" spans="1:9" s="34" customFormat="1" ht="19.5" customHeight="1">
      <c r="A764" s="226" t="s">
        <v>3604</v>
      </c>
      <c r="B764" s="254" t="s">
        <v>3484</v>
      </c>
      <c r="C764" s="4" t="s">
        <v>26</v>
      </c>
      <c r="D764" s="21">
        <v>0.1</v>
      </c>
      <c r="E764" s="21"/>
      <c r="F764" s="21">
        <v>0.1</v>
      </c>
      <c r="G764" s="4" t="s">
        <v>219</v>
      </c>
      <c r="H764" s="226" t="s">
        <v>199</v>
      </c>
      <c r="I764" s="225">
        <v>2023</v>
      </c>
    </row>
    <row r="765" spans="1:9" s="34" customFormat="1" ht="19.5" customHeight="1">
      <c r="A765" s="226" t="s">
        <v>3605</v>
      </c>
      <c r="B765" s="254" t="s">
        <v>3485</v>
      </c>
      <c r="C765" s="4" t="s">
        <v>26</v>
      </c>
      <c r="D765" s="21">
        <v>0.04</v>
      </c>
      <c r="E765" s="21"/>
      <c r="F765" s="21">
        <v>0.04</v>
      </c>
      <c r="G765" s="4" t="s">
        <v>235</v>
      </c>
      <c r="H765" s="226" t="s">
        <v>199</v>
      </c>
      <c r="I765" s="225">
        <v>2023</v>
      </c>
    </row>
    <row r="766" spans="1:9" s="34" customFormat="1" ht="19.5" customHeight="1">
      <c r="A766" s="226" t="s">
        <v>3606</v>
      </c>
      <c r="B766" s="254" t="s">
        <v>3486</v>
      </c>
      <c r="C766" s="4" t="s">
        <v>26</v>
      </c>
      <c r="D766" s="21">
        <v>19.5</v>
      </c>
      <c r="E766" s="21"/>
      <c r="F766" s="21">
        <v>19.5</v>
      </c>
      <c r="G766" s="4" t="s">
        <v>235</v>
      </c>
      <c r="H766" s="226" t="s">
        <v>199</v>
      </c>
      <c r="I766" s="225">
        <v>2022</v>
      </c>
    </row>
    <row r="767" spans="1:9" s="34" customFormat="1" ht="19.5" customHeight="1">
      <c r="A767" s="226" t="s">
        <v>3607</v>
      </c>
      <c r="B767" s="254" t="s">
        <v>3487</v>
      </c>
      <c r="C767" s="4" t="s">
        <v>26</v>
      </c>
      <c r="D767" s="21">
        <v>1.1500000000000001</v>
      </c>
      <c r="E767" s="21"/>
      <c r="F767" s="21">
        <v>1.1500000000000001</v>
      </c>
      <c r="G767" s="4" t="s">
        <v>235</v>
      </c>
      <c r="H767" s="226" t="s">
        <v>199</v>
      </c>
      <c r="I767" s="225">
        <v>2022</v>
      </c>
    </row>
    <row r="768" spans="1:9" s="34" customFormat="1" ht="19.5" customHeight="1">
      <c r="A768" s="226" t="s">
        <v>3608</v>
      </c>
      <c r="B768" s="254" t="s">
        <v>3488</v>
      </c>
      <c r="C768" s="4" t="s">
        <v>26</v>
      </c>
      <c r="D768" s="21">
        <v>0.038</v>
      </c>
      <c r="E768" s="21"/>
      <c r="F768" s="21">
        <v>0.038</v>
      </c>
      <c r="G768" s="4" t="s">
        <v>235</v>
      </c>
      <c r="H768" s="226" t="s">
        <v>199</v>
      </c>
      <c r="I768" s="225">
        <v>2022</v>
      </c>
    </row>
    <row r="769" spans="1:9" s="34" customFormat="1" ht="19.5" customHeight="1">
      <c r="A769" s="226" t="s">
        <v>3609</v>
      </c>
      <c r="B769" s="254" t="s">
        <v>3489</v>
      </c>
      <c r="C769" s="4" t="s">
        <v>26</v>
      </c>
      <c r="D769" s="21">
        <v>0.5900000000000001</v>
      </c>
      <c r="E769" s="21"/>
      <c r="F769" s="21">
        <v>0.5900000000000001</v>
      </c>
      <c r="G769" s="4" t="s">
        <v>235</v>
      </c>
      <c r="H769" s="226" t="s">
        <v>199</v>
      </c>
      <c r="I769" s="225">
        <v>2022</v>
      </c>
    </row>
    <row r="770" spans="1:9" s="34" customFormat="1" ht="19.5" customHeight="1">
      <c r="A770" s="226" t="s">
        <v>3610</v>
      </c>
      <c r="B770" s="254" t="s">
        <v>3490</v>
      </c>
      <c r="C770" s="4" t="s">
        <v>26</v>
      </c>
      <c r="D770" s="21">
        <v>1.72</v>
      </c>
      <c r="E770" s="21"/>
      <c r="F770" s="21">
        <v>1.72</v>
      </c>
      <c r="G770" s="4" t="s">
        <v>235</v>
      </c>
      <c r="H770" s="226" t="s">
        <v>199</v>
      </c>
      <c r="I770" s="225">
        <v>2022</v>
      </c>
    </row>
    <row r="771" spans="1:9" s="34" customFormat="1" ht="19.5" customHeight="1">
      <c r="A771" s="226" t="s">
        <v>3611</v>
      </c>
      <c r="B771" s="254" t="s">
        <v>3491</v>
      </c>
      <c r="C771" s="4" t="s">
        <v>26</v>
      </c>
      <c r="D771" s="21">
        <v>0.37</v>
      </c>
      <c r="E771" s="21"/>
      <c r="F771" s="21">
        <v>0.37</v>
      </c>
      <c r="G771" s="4" t="s">
        <v>235</v>
      </c>
      <c r="H771" s="226" t="s">
        <v>199</v>
      </c>
      <c r="I771" s="225">
        <v>2022</v>
      </c>
    </row>
    <row r="772" spans="1:9" s="34" customFormat="1" ht="19.5" customHeight="1">
      <c r="A772" s="226" t="s">
        <v>3612</v>
      </c>
      <c r="B772" s="254" t="s">
        <v>3492</v>
      </c>
      <c r="C772" s="4" t="s">
        <v>26</v>
      </c>
      <c r="D772" s="21">
        <v>1.1500000000000001</v>
      </c>
      <c r="E772" s="21"/>
      <c r="F772" s="21">
        <v>1.1500000000000001</v>
      </c>
      <c r="G772" s="4" t="s">
        <v>235</v>
      </c>
      <c r="H772" s="226" t="s">
        <v>199</v>
      </c>
      <c r="I772" s="225">
        <v>2022</v>
      </c>
    </row>
    <row r="773" spans="1:9" s="34" customFormat="1" ht="19.5" customHeight="1">
      <c r="A773" s="226" t="s">
        <v>3613</v>
      </c>
      <c r="B773" s="254" t="s">
        <v>3493</v>
      </c>
      <c r="C773" s="4" t="s">
        <v>26</v>
      </c>
      <c r="D773" s="21">
        <v>0.37000000000000005</v>
      </c>
      <c r="E773" s="21"/>
      <c r="F773" s="21">
        <v>0.37000000000000005</v>
      </c>
      <c r="G773" s="4" t="s">
        <v>235</v>
      </c>
      <c r="H773" s="226" t="s">
        <v>199</v>
      </c>
      <c r="I773" s="225">
        <v>2022</v>
      </c>
    </row>
    <row r="774" spans="1:9" s="34" customFormat="1" ht="19.5" customHeight="1">
      <c r="A774" s="226" t="s">
        <v>3614</v>
      </c>
      <c r="B774" s="254" t="s">
        <v>3494</v>
      </c>
      <c r="C774" s="4" t="s">
        <v>26</v>
      </c>
      <c r="D774" s="21">
        <v>0.25</v>
      </c>
      <c r="E774" s="21"/>
      <c r="F774" s="21">
        <v>0.25</v>
      </c>
      <c r="G774" s="4" t="s">
        <v>235</v>
      </c>
      <c r="H774" s="226" t="s">
        <v>199</v>
      </c>
      <c r="I774" s="225">
        <v>2022</v>
      </c>
    </row>
    <row r="775" spans="1:9" s="34" customFormat="1" ht="19.5" customHeight="1">
      <c r="A775" s="226" t="s">
        <v>3615</v>
      </c>
      <c r="B775" s="254" t="s">
        <v>3495</v>
      </c>
      <c r="C775" s="4" t="s">
        <v>26</v>
      </c>
      <c r="D775" s="21">
        <v>0.35</v>
      </c>
      <c r="E775" s="21"/>
      <c r="F775" s="21">
        <v>0.35</v>
      </c>
      <c r="G775" s="4" t="s">
        <v>235</v>
      </c>
      <c r="H775" s="226" t="s">
        <v>199</v>
      </c>
      <c r="I775" s="225">
        <v>2022</v>
      </c>
    </row>
    <row r="776" spans="1:9" s="34" customFormat="1" ht="19.5" customHeight="1">
      <c r="A776" s="226" t="s">
        <v>3616</v>
      </c>
      <c r="B776" s="254" t="s">
        <v>3496</v>
      </c>
      <c r="C776" s="4" t="s">
        <v>26</v>
      </c>
      <c r="D776" s="21">
        <v>0.13</v>
      </c>
      <c r="E776" s="21"/>
      <c r="F776" s="21">
        <v>0.13</v>
      </c>
      <c r="G776" s="4" t="s">
        <v>235</v>
      </c>
      <c r="H776" s="226" t="s">
        <v>199</v>
      </c>
      <c r="I776" s="225">
        <v>2022</v>
      </c>
    </row>
    <row r="777" spans="1:9" s="34" customFormat="1" ht="19.5" customHeight="1">
      <c r="A777" s="226" t="s">
        <v>3617</v>
      </c>
      <c r="B777" s="254" t="s">
        <v>3497</v>
      </c>
      <c r="C777" s="4" t="s">
        <v>26</v>
      </c>
      <c r="D777" s="21">
        <v>0.25</v>
      </c>
      <c r="E777" s="21"/>
      <c r="F777" s="21">
        <v>0.25</v>
      </c>
      <c r="G777" s="4" t="s">
        <v>235</v>
      </c>
      <c r="H777" s="226" t="s">
        <v>199</v>
      </c>
      <c r="I777" s="225">
        <v>2022</v>
      </c>
    </row>
    <row r="778" spans="1:9" s="34" customFormat="1" ht="19.5" customHeight="1">
      <c r="A778" s="226" t="s">
        <v>3557</v>
      </c>
      <c r="B778" s="254" t="s">
        <v>3498</v>
      </c>
      <c r="C778" s="4" t="s">
        <v>26</v>
      </c>
      <c r="D778" s="21">
        <v>0.18</v>
      </c>
      <c r="E778" s="21"/>
      <c r="F778" s="21">
        <v>0.18</v>
      </c>
      <c r="G778" s="4" t="s">
        <v>235</v>
      </c>
      <c r="H778" s="226" t="s">
        <v>199</v>
      </c>
      <c r="I778" s="225">
        <v>2021</v>
      </c>
    </row>
    <row r="779" spans="1:9" s="34" customFormat="1" ht="19.5" customHeight="1">
      <c r="A779" s="226" t="s">
        <v>3618</v>
      </c>
      <c r="B779" s="254" t="s">
        <v>3499</v>
      </c>
      <c r="C779" s="4" t="s">
        <v>26</v>
      </c>
      <c r="D779" s="21">
        <v>0.9</v>
      </c>
      <c r="E779" s="21"/>
      <c r="F779" s="21">
        <v>0.9</v>
      </c>
      <c r="G779" s="4" t="s">
        <v>235</v>
      </c>
      <c r="H779" s="226" t="s">
        <v>199</v>
      </c>
      <c r="I779" s="225">
        <v>2024</v>
      </c>
    </row>
    <row r="780" spans="1:9" s="34" customFormat="1" ht="19.5" customHeight="1">
      <c r="A780" s="226" t="s">
        <v>3619</v>
      </c>
      <c r="B780" s="254" t="s">
        <v>3500</v>
      </c>
      <c r="C780" s="4" t="s">
        <v>26</v>
      </c>
      <c r="D780" s="21">
        <v>2.1</v>
      </c>
      <c r="E780" s="21"/>
      <c r="F780" s="21">
        <v>2.1</v>
      </c>
      <c r="G780" s="4" t="s">
        <v>222</v>
      </c>
      <c r="H780" s="226" t="s">
        <v>199</v>
      </c>
      <c r="I780" s="225">
        <v>2022</v>
      </c>
    </row>
    <row r="781" spans="1:9" s="34" customFormat="1" ht="19.5" customHeight="1">
      <c r="A781" s="226" t="s">
        <v>3620</v>
      </c>
      <c r="B781" s="254" t="s">
        <v>3501</v>
      </c>
      <c r="C781" s="4" t="s">
        <v>26</v>
      </c>
      <c r="D781" s="21">
        <v>0.05</v>
      </c>
      <c r="E781" s="21"/>
      <c r="F781" s="21">
        <v>0.05</v>
      </c>
      <c r="G781" s="4" t="s">
        <v>222</v>
      </c>
      <c r="H781" s="226" t="s">
        <v>199</v>
      </c>
      <c r="I781" s="225">
        <v>2025</v>
      </c>
    </row>
    <row r="782" spans="1:9" s="34" customFormat="1" ht="19.5" customHeight="1">
      <c r="A782" s="226" t="s">
        <v>3621</v>
      </c>
      <c r="B782" s="254" t="s">
        <v>3502</v>
      </c>
      <c r="C782" s="4" t="s">
        <v>26</v>
      </c>
      <c r="D782" s="21">
        <v>0.25</v>
      </c>
      <c r="E782" s="21"/>
      <c r="F782" s="21">
        <v>0.25</v>
      </c>
      <c r="G782" s="4" t="s">
        <v>222</v>
      </c>
      <c r="H782" s="226" t="s">
        <v>199</v>
      </c>
      <c r="I782" s="225">
        <v>2024</v>
      </c>
    </row>
    <row r="783" spans="1:9" s="34" customFormat="1" ht="19.5" customHeight="1">
      <c r="A783" s="226" t="s">
        <v>3622</v>
      </c>
      <c r="B783" s="254" t="s">
        <v>3503</v>
      </c>
      <c r="C783" s="4" t="s">
        <v>26</v>
      </c>
      <c r="D783" s="21">
        <v>0.2</v>
      </c>
      <c r="E783" s="21"/>
      <c r="F783" s="21">
        <v>0.2</v>
      </c>
      <c r="G783" s="4" t="s">
        <v>222</v>
      </c>
      <c r="H783" s="226" t="s">
        <v>199</v>
      </c>
      <c r="I783" s="225">
        <v>2024</v>
      </c>
    </row>
    <row r="784" spans="1:9" s="34" customFormat="1" ht="19.5" customHeight="1">
      <c r="A784" s="226" t="s">
        <v>3623</v>
      </c>
      <c r="B784" s="254" t="s">
        <v>3504</v>
      </c>
      <c r="C784" s="4" t="s">
        <v>26</v>
      </c>
      <c r="D784" s="21">
        <v>0.5</v>
      </c>
      <c r="E784" s="21"/>
      <c r="F784" s="21">
        <v>0.5</v>
      </c>
      <c r="G784" s="4" t="s">
        <v>222</v>
      </c>
      <c r="H784" s="226" t="s">
        <v>199</v>
      </c>
      <c r="I784" s="225">
        <v>2023</v>
      </c>
    </row>
    <row r="785" spans="1:9" s="34" customFormat="1" ht="19.5" customHeight="1">
      <c r="A785" s="226" t="s">
        <v>3624</v>
      </c>
      <c r="B785" s="254" t="s">
        <v>3505</v>
      </c>
      <c r="C785" s="4" t="s">
        <v>26</v>
      </c>
      <c r="D785" s="21">
        <v>2.25</v>
      </c>
      <c r="E785" s="21"/>
      <c r="F785" s="21">
        <v>2.25</v>
      </c>
      <c r="G785" s="4" t="s">
        <v>214</v>
      </c>
      <c r="H785" s="226" t="s">
        <v>199</v>
      </c>
      <c r="I785" s="225">
        <v>2021</v>
      </c>
    </row>
    <row r="786" spans="1:9" s="34" customFormat="1" ht="19.5" customHeight="1">
      <c r="A786" s="226" t="s">
        <v>3625</v>
      </c>
      <c r="B786" s="254" t="s">
        <v>3506</v>
      </c>
      <c r="C786" s="4" t="s">
        <v>26</v>
      </c>
      <c r="D786" s="21">
        <v>3</v>
      </c>
      <c r="E786" s="21"/>
      <c r="F786" s="21">
        <v>3</v>
      </c>
      <c r="G786" s="4" t="s">
        <v>214</v>
      </c>
      <c r="H786" s="226" t="s">
        <v>199</v>
      </c>
      <c r="I786" s="225">
        <v>2022</v>
      </c>
    </row>
    <row r="787" spans="1:9" s="34" customFormat="1" ht="19.5" customHeight="1">
      <c r="A787" s="226" t="s">
        <v>3626</v>
      </c>
      <c r="B787" s="254" t="s">
        <v>3507</v>
      </c>
      <c r="C787" s="4" t="s">
        <v>26</v>
      </c>
      <c r="D787" s="21">
        <v>0.179</v>
      </c>
      <c r="E787" s="21"/>
      <c r="F787" s="21">
        <v>0.179</v>
      </c>
      <c r="G787" s="4" t="s">
        <v>215</v>
      </c>
      <c r="H787" s="226" t="s">
        <v>199</v>
      </c>
      <c r="I787" s="225">
        <v>2022</v>
      </c>
    </row>
    <row r="788" spans="1:9" s="34" customFormat="1" ht="19.5" customHeight="1">
      <c r="A788" s="226" t="s">
        <v>3627</v>
      </c>
      <c r="B788" s="254" t="s">
        <v>3508</v>
      </c>
      <c r="C788" s="4" t="s">
        <v>26</v>
      </c>
      <c r="D788" s="21">
        <v>2.39</v>
      </c>
      <c r="E788" s="21"/>
      <c r="F788" s="21">
        <v>2.39</v>
      </c>
      <c r="G788" s="4" t="s">
        <v>215</v>
      </c>
      <c r="H788" s="226" t="s">
        <v>199</v>
      </c>
      <c r="I788" s="225">
        <v>2023</v>
      </c>
    </row>
    <row r="789" spans="1:9" s="34" customFormat="1" ht="19.5" customHeight="1">
      <c r="A789" s="226" t="s">
        <v>3628</v>
      </c>
      <c r="B789" s="254" t="s">
        <v>3509</v>
      </c>
      <c r="C789" s="4" t="s">
        <v>26</v>
      </c>
      <c r="D789" s="21">
        <v>0.56</v>
      </c>
      <c r="E789" s="21"/>
      <c r="F789" s="21">
        <v>0.56</v>
      </c>
      <c r="G789" s="4" t="s">
        <v>216</v>
      </c>
      <c r="H789" s="226" t="s">
        <v>199</v>
      </c>
      <c r="I789" s="225">
        <v>2022</v>
      </c>
    </row>
    <row r="790" spans="1:9" s="34" customFormat="1" ht="19.5" customHeight="1">
      <c r="A790" s="226" t="s">
        <v>3629</v>
      </c>
      <c r="B790" s="254" t="s">
        <v>3510</v>
      </c>
      <c r="C790" s="4" t="s">
        <v>26</v>
      </c>
      <c r="D790" s="21">
        <v>0.84</v>
      </c>
      <c r="E790" s="21"/>
      <c r="F790" s="21">
        <v>0.84</v>
      </c>
      <c r="G790" s="4" t="s">
        <v>216</v>
      </c>
      <c r="H790" s="226" t="s">
        <v>199</v>
      </c>
      <c r="I790" s="225">
        <v>2024</v>
      </c>
    </row>
    <row r="791" spans="1:9" s="34" customFormat="1" ht="19.5" customHeight="1">
      <c r="A791" s="226" t="s">
        <v>3630</v>
      </c>
      <c r="B791" s="254" t="s">
        <v>3511</v>
      </c>
      <c r="C791" s="4" t="s">
        <v>26</v>
      </c>
      <c r="D791" s="21">
        <v>0.44</v>
      </c>
      <c r="E791" s="21"/>
      <c r="F791" s="21">
        <v>0.44</v>
      </c>
      <c r="G791" s="4" t="s">
        <v>216</v>
      </c>
      <c r="H791" s="226" t="s">
        <v>199</v>
      </c>
      <c r="I791" s="225">
        <v>2024</v>
      </c>
    </row>
    <row r="792" spans="1:9" s="34" customFormat="1" ht="19.5" customHeight="1">
      <c r="A792" s="226" t="s">
        <v>3631</v>
      </c>
      <c r="B792" s="254" t="s">
        <v>3512</v>
      </c>
      <c r="C792" s="4" t="s">
        <v>26</v>
      </c>
      <c r="D792" s="21">
        <v>1.5</v>
      </c>
      <c r="E792" s="21"/>
      <c r="F792" s="21">
        <v>1.5</v>
      </c>
      <c r="G792" s="4" t="s">
        <v>216</v>
      </c>
      <c r="H792" s="226" t="s">
        <v>199</v>
      </c>
      <c r="I792" s="225">
        <v>2023</v>
      </c>
    </row>
    <row r="793" spans="1:9" s="34" customFormat="1" ht="19.5" customHeight="1">
      <c r="A793" s="226" t="s">
        <v>3632</v>
      </c>
      <c r="B793" s="254" t="s">
        <v>3513</v>
      </c>
      <c r="C793" s="4" t="s">
        <v>26</v>
      </c>
      <c r="D793" s="21">
        <v>1.05</v>
      </c>
      <c r="E793" s="21"/>
      <c r="F793" s="21">
        <v>1.05</v>
      </c>
      <c r="G793" s="4" t="s">
        <v>217</v>
      </c>
      <c r="H793" s="226" t="s">
        <v>199</v>
      </c>
      <c r="I793" s="225">
        <v>2021</v>
      </c>
    </row>
    <row r="794" spans="1:9" s="34" customFormat="1" ht="19.5" customHeight="1">
      <c r="A794" s="226" t="s">
        <v>3633</v>
      </c>
      <c r="B794" s="254" t="s">
        <v>3514</v>
      </c>
      <c r="C794" s="4" t="s">
        <v>26</v>
      </c>
      <c r="D794" s="21">
        <v>0.5</v>
      </c>
      <c r="E794" s="21"/>
      <c r="F794" s="21">
        <v>0.5</v>
      </c>
      <c r="G794" s="4" t="s">
        <v>218</v>
      </c>
      <c r="H794" s="226" t="s">
        <v>199</v>
      </c>
      <c r="I794" s="225">
        <v>2021</v>
      </c>
    </row>
    <row r="795" spans="1:9" s="34" customFormat="1" ht="19.5" customHeight="1">
      <c r="A795" s="226" t="s">
        <v>3634</v>
      </c>
      <c r="B795" s="254" t="s">
        <v>3511</v>
      </c>
      <c r="C795" s="4" t="s">
        <v>26</v>
      </c>
      <c r="D795" s="21">
        <v>0</v>
      </c>
      <c r="E795" s="21"/>
      <c r="F795" s="21">
        <v>0</v>
      </c>
      <c r="G795" s="4" t="s">
        <v>216</v>
      </c>
      <c r="H795" s="226" t="s">
        <v>199</v>
      </c>
      <c r="I795" s="225">
        <v>2021</v>
      </c>
    </row>
    <row r="796" spans="1:9" s="34" customFormat="1" ht="19.5" customHeight="1">
      <c r="A796" s="226" t="s">
        <v>3635</v>
      </c>
      <c r="B796" s="254" t="s">
        <v>3515</v>
      </c>
      <c r="C796" s="4" t="s">
        <v>26</v>
      </c>
      <c r="D796" s="21">
        <v>4.37</v>
      </c>
      <c r="E796" s="21"/>
      <c r="F796" s="21">
        <v>4.37</v>
      </c>
      <c r="G796" s="4" t="s">
        <v>216</v>
      </c>
      <c r="H796" s="226" t="s">
        <v>199</v>
      </c>
      <c r="I796" s="225">
        <v>2022</v>
      </c>
    </row>
    <row r="797" spans="1:9" s="34" customFormat="1" ht="19.5" customHeight="1">
      <c r="A797" s="226" t="s">
        <v>3636</v>
      </c>
      <c r="B797" s="254" t="s">
        <v>3516</v>
      </c>
      <c r="C797" s="4" t="s">
        <v>26</v>
      </c>
      <c r="D797" s="21">
        <v>7.45</v>
      </c>
      <c r="E797" s="21"/>
      <c r="F797" s="21">
        <v>7.45</v>
      </c>
      <c r="G797" s="4" t="s">
        <v>2718</v>
      </c>
      <c r="H797" s="226" t="s">
        <v>199</v>
      </c>
      <c r="I797" s="225">
        <v>2021</v>
      </c>
    </row>
    <row r="798" spans="1:9" s="34" customFormat="1" ht="19.5" customHeight="1">
      <c r="A798" s="226" t="s">
        <v>3637</v>
      </c>
      <c r="B798" s="254" t="s">
        <v>3517</v>
      </c>
      <c r="C798" s="4" t="s">
        <v>26</v>
      </c>
      <c r="D798" s="21">
        <v>1.98</v>
      </c>
      <c r="E798" s="21"/>
      <c r="F798" s="21">
        <v>1.98</v>
      </c>
      <c r="G798" s="4" t="s">
        <v>219</v>
      </c>
      <c r="H798" s="226" t="s">
        <v>199</v>
      </c>
      <c r="I798" s="225">
        <v>2022</v>
      </c>
    </row>
    <row r="799" spans="1:9" s="34" customFormat="1" ht="19.5" customHeight="1">
      <c r="A799" s="226" t="s">
        <v>3638</v>
      </c>
      <c r="B799" s="254" t="s">
        <v>3518</v>
      </c>
      <c r="C799" s="4" t="s">
        <v>26</v>
      </c>
      <c r="D799" s="21">
        <v>36.6</v>
      </c>
      <c r="E799" s="21"/>
      <c r="F799" s="21">
        <v>36.6</v>
      </c>
      <c r="G799" s="4" t="s">
        <v>218</v>
      </c>
      <c r="H799" s="226" t="s">
        <v>199</v>
      </c>
      <c r="I799" s="225">
        <v>2022</v>
      </c>
    </row>
    <row r="800" spans="1:9" s="34" customFormat="1" ht="19.5" customHeight="1">
      <c r="A800" s="226" t="s">
        <v>3639</v>
      </c>
      <c r="B800" s="254" t="s">
        <v>3519</v>
      </c>
      <c r="C800" s="4" t="s">
        <v>26</v>
      </c>
      <c r="D800" s="21">
        <v>2.79</v>
      </c>
      <c r="E800" s="21"/>
      <c r="F800" s="21">
        <v>2.79</v>
      </c>
      <c r="G800" s="4" t="s">
        <v>218</v>
      </c>
      <c r="H800" s="226" t="s">
        <v>199</v>
      </c>
      <c r="I800" s="225">
        <v>2022</v>
      </c>
    </row>
    <row r="801" spans="1:9" s="34" customFormat="1" ht="19.5" customHeight="1">
      <c r="A801" s="226" t="s">
        <v>3640</v>
      </c>
      <c r="B801" s="254" t="s">
        <v>3519</v>
      </c>
      <c r="C801" s="4" t="s">
        <v>26</v>
      </c>
      <c r="D801" s="21">
        <v>1</v>
      </c>
      <c r="E801" s="21"/>
      <c r="F801" s="21">
        <v>1</v>
      </c>
      <c r="G801" s="4" t="s">
        <v>218</v>
      </c>
      <c r="H801" s="226" t="s">
        <v>199</v>
      </c>
      <c r="I801" s="225">
        <v>2022</v>
      </c>
    </row>
    <row r="802" spans="1:9" s="34" customFormat="1" ht="19.5" customHeight="1">
      <c r="A802" s="226" t="s">
        <v>3641</v>
      </c>
      <c r="B802" s="254" t="s">
        <v>3520</v>
      </c>
      <c r="C802" s="4" t="s">
        <v>26</v>
      </c>
      <c r="D802" s="21">
        <v>0.25</v>
      </c>
      <c r="E802" s="21"/>
      <c r="F802" s="21">
        <v>0.25</v>
      </c>
      <c r="G802" s="4" t="s">
        <v>3543</v>
      </c>
      <c r="H802" s="226" t="s">
        <v>199</v>
      </c>
      <c r="I802" s="225">
        <v>2022</v>
      </c>
    </row>
    <row r="803" spans="1:9" s="34" customFormat="1" ht="19.5" customHeight="1">
      <c r="A803" s="226" t="s">
        <v>3642</v>
      </c>
      <c r="B803" s="254" t="s">
        <v>3521</v>
      </c>
      <c r="C803" s="4" t="s">
        <v>26</v>
      </c>
      <c r="D803" s="21">
        <v>0.73</v>
      </c>
      <c r="E803" s="21"/>
      <c r="F803" s="21">
        <v>0.73</v>
      </c>
      <c r="G803" s="4" t="s">
        <v>3543</v>
      </c>
      <c r="H803" s="226" t="s">
        <v>199</v>
      </c>
      <c r="I803" s="225">
        <v>2022</v>
      </c>
    </row>
    <row r="804" spans="1:9" s="34" customFormat="1" ht="19.5" customHeight="1">
      <c r="A804" s="226" t="s">
        <v>3643</v>
      </c>
      <c r="B804" s="254" t="s">
        <v>3522</v>
      </c>
      <c r="C804" s="4" t="s">
        <v>26</v>
      </c>
      <c r="D804" s="21">
        <v>0.9500000000000001</v>
      </c>
      <c r="E804" s="21"/>
      <c r="F804" s="21">
        <v>0.9500000000000001</v>
      </c>
      <c r="G804" s="4" t="s">
        <v>3543</v>
      </c>
      <c r="H804" s="226" t="s">
        <v>199</v>
      </c>
      <c r="I804" s="225">
        <v>2022</v>
      </c>
    </row>
    <row r="805" spans="1:9" s="34" customFormat="1" ht="19.5" customHeight="1">
      <c r="A805" s="226" t="s">
        <v>3644</v>
      </c>
      <c r="B805" s="254" t="s">
        <v>3523</v>
      </c>
      <c r="C805" s="4" t="s">
        <v>26</v>
      </c>
      <c r="D805" s="21">
        <v>0.77</v>
      </c>
      <c r="E805" s="21"/>
      <c r="F805" s="21">
        <v>0.77</v>
      </c>
      <c r="G805" s="4" t="s">
        <v>3543</v>
      </c>
      <c r="H805" s="226" t="s">
        <v>199</v>
      </c>
      <c r="I805" s="225">
        <v>2021</v>
      </c>
    </row>
    <row r="806" spans="1:9" s="34" customFormat="1" ht="19.5" customHeight="1">
      <c r="A806" s="226" t="s">
        <v>3645</v>
      </c>
      <c r="B806" s="254" t="s">
        <v>3524</v>
      </c>
      <c r="C806" s="4" t="s">
        <v>26</v>
      </c>
      <c r="D806" s="21">
        <v>12</v>
      </c>
      <c r="E806" s="21"/>
      <c r="F806" s="21">
        <v>12</v>
      </c>
      <c r="G806" s="4" t="s">
        <v>222</v>
      </c>
      <c r="H806" s="226" t="s">
        <v>199</v>
      </c>
      <c r="I806" s="225">
        <v>2021</v>
      </c>
    </row>
    <row r="807" spans="1:9" s="34" customFormat="1" ht="19.5" customHeight="1">
      <c r="A807" s="226" t="s">
        <v>3646</v>
      </c>
      <c r="B807" s="254" t="s">
        <v>3525</v>
      </c>
      <c r="C807" s="4" t="s">
        <v>26</v>
      </c>
      <c r="D807" s="21">
        <v>0.05</v>
      </c>
      <c r="E807" s="21"/>
      <c r="F807" s="21">
        <v>0.05</v>
      </c>
      <c r="G807" s="4" t="s">
        <v>222</v>
      </c>
      <c r="H807" s="226" t="s">
        <v>199</v>
      </c>
      <c r="I807" s="225">
        <v>2021</v>
      </c>
    </row>
    <row r="808" spans="1:9" s="34" customFormat="1" ht="19.5" customHeight="1">
      <c r="A808" s="226" t="s">
        <v>3647</v>
      </c>
      <c r="B808" s="254" t="s">
        <v>3526</v>
      </c>
      <c r="C808" s="4" t="s">
        <v>26</v>
      </c>
      <c r="D808" s="21">
        <v>1.99</v>
      </c>
      <c r="E808" s="21"/>
      <c r="F808" s="21">
        <v>1.99</v>
      </c>
      <c r="G808" s="4" t="s">
        <v>222</v>
      </c>
      <c r="H808" s="226" t="s">
        <v>199</v>
      </c>
      <c r="I808" s="225">
        <v>2021</v>
      </c>
    </row>
    <row r="809" spans="1:9" s="34" customFormat="1" ht="19.5" customHeight="1">
      <c r="A809" s="226" t="s">
        <v>3648</v>
      </c>
      <c r="B809" s="254" t="s">
        <v>3527</v>
      </c>
      <c r="C809" s="4" t="s">
        <v>26</v>
      </c>
      <c r="D809" s="21">
        <v>1.8</v>
      </c>
      <c r="E809" s="21"/>
      <c r="F809" s="21">
        <v>1.8</v>
      </c>
      <c r="G809" s="4" t="s">
        <v>222</v>
      </c>
      <c r="H809" s="226" t="s">
        <v>199</v>
      </c>
      <c r="I809" s="225">
        <v>2021</v>
      </c>
    </row>
    <row r="810" spans="1:9" s="34" customFormat="1" ht="19.5" customHeight="1">
      <c r="A810" s="226" t="s">
        <v>3649</v>
      </c>
      <c r="B810" s="254" t="s">
        <v>5285</v>
      </c>
      <c r="C810" s="4" t="s">
        <v>26</v>
      </c>
      <c r="D810" s="21">
        <v>2</v>
      </c>
      <c r="E810" s="21"/>
      <c r="F810" s="21">
        <v>2</v>
      </c>
      <c r="G810" s="4" t="s">
        <v>222</v>
      </c>
      <c r="H810" s="226" t="s">
        <v>199</v>
      </c>
      <c r="I810" s="225">
        <v>2021</v>
      </c>
    </row>
    <row r="811" spans="1:9" s="34" customFormat="1" ht="19.5" customHeight="1">
      <c r="A811" s="226" t="s">
        <v>3650</v>
      </c>
      <c r="B811" s="254" t="s">
        <v>3528</v>
      </c>
      <c r="C811" s="4" t="s">
        <v>26</v>
      </c>
      <c r="D811" s="21">
        <v>2.34</v>
      </c>
      <c r="E811" s="21"/>
      <c r="F811" s="21">
        <v>2.34</v>
      </c>
      <c r="G811" s="4" t="s">
        <v>222</v>
      </c>
      <c r="H811" s="226" t="s">
        <v>199</v>
      </c>
      <c r="I811" s="225">
        <v>2021</v>
      </c>
    </row>
    <row r="812" spans="1:9" s="34" customFormat="1" ht="19.5" customHeight="1">
      <c r="A812" s="226" t="s">
        <v>3651</v>
      </c>
      <c r="B812" s="254" t="s">
        <v>5286</v>
      </c>
      <c r="C812" s="4" t="s">
        <v>26</v>
      </c>
      <c r="D812" s="21">
        <v>2</v>
      </c>
      <c r="E812" s="21"/>
      <c r="F812" s="21">
        <v>2</v>
      </c>
      <c r="G812" s="4" t="s">
        <v>222</v>
      </c>
      <c r="H812" s="226" t="s">
        <v>199</v>
      </c>
      <c r="I812" s="225">
        <v>2021</v>
      </c>
    </row>
    <row r="813" spans="1:9" s="34" customFormat="1" ht="19.5" customHeight="1">
      <c r="A813" s="226" t="s">
        <v>3652</v>
      </c>
      <c r="B813" s="254" t="s">
        <v>5287</v>
      </c>
      <c r="C813" s="4" t="s">
        <v>26</v>
      </c>
      <c r="D813" s="21">
        <v>50</v>
      </c>
      <c r="E813" s="21"/>
      <c r="F813" s="21">
        <v>50</v>
      </c>
      <c r="G813" s="4" t="s">
        <v>222</v>
      </c>
      <c r="H813" s="226" t="s">
        <v>199</v>
      </c>
      <c r="I813" s="225">
        <v>2022</v>
      </c>
    </row>
    <row r="814" spans="1:9" s="34" customFormat="1" ht="19.5" customHeight="1">
      <c r="A814" s="226" t="s">
        <v>3653</v>
      </c>
      <c r="B814" s="254" t="s">
        <v>3529</v>
      </c>
      <c r="C814" s="4" t="s">
        <v>26</v>
      </c>
      <c r="D814" s="21">
        <v>10.96</v>
      </c>
      <c r="E814" s="21"/>
      <c r="F814" s="21">
        <v>10.96</v>
      </c>
      <c r="G814" s="4" t="s">
        <v>222</v>
      </c>
      <c r="H814" s="226" t="s">
        <v>199</v>
      </c>
      <c r="I814" s="225">
        <v>2022</v>
      </c>
    </row>
    <row r="815" spans="1:9" s="34" customFormat="1" ht="19.5" customHeight="1">
      <c r="A815" s="226" t="s">
        <v>3654</v>
      </c>
      <c r="B815" s="254" t="s">
        <v>3530</v>
      </c>
      <c r="C815" s="4" t="s">
        <v>26</v>
      </c>
      <c r="D815" s="21">
        <v>0.78</v>
      </c>
      <c r="E815" s="21"/>
      <c r="F815" s="21">
        <v>0.78</v>
      </c>
      <c r="G815" s="4" t="s">
        <v>222</v>
      </c>
      <c r="H815" s="226" t="s">
        <v>199</v>
      </c>
      <c r="I815" s="225">
        <v>2022</v>
      </c>
    </row>
    <row r="816" spans="1:9" s="34" customFormat="1" ht="19.5" customHeight="1">
      <c r="A816" s="226" t="s">
        <v>3655</v>
      </c>
      <c r="B816" s="254" t="s">
        <v>3531</v>
      </c>
      <c r="C816" s="4" t="s">
        <v>26</v>
      </c>
      <c r="D816" s="21">
        <v>10.18</v>
      </c>
      <c r="E816" s="21"/>
      <c r="F816" s="21">
        <v>10.18</v>
      </c>
      <c r="G816" s="4"/>
      <c r="H816" s="226" t="s">
        <v>199</v>
      </c>
      <c r="I816" s="225">
        <v>2022</v>
      </c>
    </row>
    <row r="817" spans="1:9" s="34" customFormat="1" ht="19.5" customHeight="1">
      <c r="A817" s="226" t="s">
        <v>3656</v>
      </c>
      <c r="B817" s="254" t="s">
        <v>3532</v>
      </c>
      <c r="C817" s="4" t="s">
        <v>26</v>
      </c>
      <c r="D817" s="21">
        <v>1.9</v>
      </c>
      <c r="E817" s="21"/>
      <c r="F817" s="21">
        <v>1.9</v>
      </c>
      <c r="G817" s="4" t="s">
        <v>313</v>
      </c>
      <c r="H817" s="226" t="s">
        <v>199</v>
      </c>
      <c r="I817" s="225">
        <v>2022</v>
      </c>
    </row>
    <row r="818" spans="1:9" s="34" customFormat="1" ht="19.5" customHeight="1">
      <c r="A818" s="226" t="s">
        <v>5288</v>
      </c>
      <c r="B818" s="254" t="s">
        <v>3533</v>
      </c>
      <c r="C818" s="4" t="s">
        <v>26</v>
      </c>
      <c r="D818" s="21">
        <v>4.07</v>
      </c>
      <c r="E818" s="21"/>
      <c r="F818" s="21">
        <v>4.07</v>
      </c>
      <c r="G818" s="226"/>
      <c r="H818" s="226" t="s">
        <v>199</v>
      </c>
      <c r="I818" s="225">
        <v>2021</v>
      </c>
    </row>
    <row r="819" spans="1:9" s="34" customFormat="1" ht="19.5" customHeight="1">
      <c r="A819" s="226" t="s">
        <v>5289</v>
      </c>
      <c r="B819" s="254" t="s">
        <v>3534</v>
      </c>
      <c r="C819" s="4" t="s">
        <v>26</v>
      </c>
      <c r="D819" s="21">
        <v>3.08</v>
      </c>
      <c r="E819" s="21"/>
      <c r="F819" s="21">
        <v>3.08</v>
      </c>
      <c r="G819" s="226"/>
      <c r="H819" s="226" t="s">
        <v>199</v>
      </c>
      <c r="I819" s="225">
        <v>2022</v>
      </c>
    </row>
    <row r="820" spans="1:9" s="34" customFormat="1" ht="19.5" customHeight="1">
      <c r="A820" s="226" t="s">
        <v>5290</v>
      </c>
      <c r="B820" s="254" t="s">
        <v>3535</v>
      </c>
      <c r="C820" s="4" t="s">
        <v>26</v>
      </c>
      <c r="D820" s="21">
        <v>18.23</v>
      </c>
      <c r="E820" s="21"/>
      <c r="F820" s="21">
        <v>18.23</v>
      </c>
      <c r="G820" s="226"/>
      <c r="H820" s="226" t="s">
        <v>199</v>
      </c>
      <c r="I820" s="225">
        <v>2024</v>
      </c>
    </row>
    <row r="821" spans="1:9" s="34" customFormat="1" ht="19.5" customHeight="1">
      <c r="A821" s="226" t="s">
        <v>5291</v>
      </c>
      <c r="B821" s="254" t="s">
        <v>5293</v>
      </c>
      <c r="C821" s="4" t="s">
        <v>26</v>
      </c>
      <c r="D821" s="21">
        <v>15</v>
      </c>
      <c r="E821" s="21"/>
      <c r="F821" s="21">
        <v>15</v>
      </c>
      <c r="G821" s="226"/>
      <c r="H821" s="226" t="s">
        <v>199</v>
      </c>
      <c r="I821" s="225">
        <v>2024</v>
      </c>
    </row>
    <row r="822" spans="1:9" s="34" customFormat="1" ht="19.5" customHeight="1">
      <c r="A822" s="226" t="s">
        <v>5292</v>
      </c>
      <c r="B822" s="254" t="s">
        <v>5294</v>
      </c>
      <c r="C822" s="4" t="s">
        <v>26</v>
      </c>
      <c r="D822" s="21">
        <v>4.5</v>
      </c>
      <c r="E822" s="21"/>
      <c r="F822" s="21">
        <v>4.5</v>
      </c>
      <c r="G822" s="226"/>
      <c r="H822" s="226" t="s">
        <v>199</v>
      </c>
      <c r="I822" s="225">
        <v>2024</v>
      </c>
    </row>
    <row r="823" spans="1:9" s="34" customFormat="1" ht="19.5" customHeight="1">
      <c r="A823" s="226" t="s">
        <v>5295</v>
      </c>
      <c r="B823" s="254" t="s">
        <v>3536</v>
      </c>
      <c r="C823" s="4" t="s">
        <v>26</v>
      </c>
      <c r="D823" s="21">
        <v>0.6000000000000001</v>
      </c>
      <c r="E823" s="21"/>
      <c r="F823" s="21">
        <v>0.6000000000000001</v>
      </c>
      <c r="G823" s="226"/>
      <c r="H823" s="226" t="s">
        <v>199</v>
      </c>
      <c r="I823" s="225">
        <v>2023</v>
      </c>
    </row>
    <row r="824" spans="1:9" s="34" customFormat="1" ht="19.5" customHeight="1">
      <c r="A824" s="226" t="s">
        <v>5296</v>
      </c>
      <c r="B824" s="254" t="s">
        <v>3537</v>
      </c>
      <c r="C824" s="4" t="s">
        <v>26</v>
      </c>
      <c r="D824" s="21">
        <v>1.58</v>
      </c>
      <c r="E824" s="21"/>
      <c r="F824" s="21">
        <v>1.58</v>
      </c>
      <c r="G824" s="226"/>
      <c r="H824" s="226" t="s">
        <v>199</v>
      </c>
      <c r="I824" s="225">
        <v>2023</v>
      </c>
    </row>
    <row r="825" spans="1:9" s="34" customFormat="1" ht="19.5" customHeight="1">
      <c r="A825" s="155" t="s">
        <v>105</v>
      </c>
      <c r="B825" s="262" t="s">
        <v>200</v>
      </c>
      <c r="C825" s="2" t="s">
        <v>26</v>
      </c>
      <c r="D825" s="60">
        <f>SUM(D826:D847)</f>
        <v>98.14000000000001</v>
      </c>
      <c r="E825" s="60">
        <f>SUM(E826:E847)</f>
        <v>0</v>
      </c>
      <c r="F825" s="60">
        <f>SUM(F826:F847)</f>
        <v>98.14000000000001</v>
      </c>
      <c r="G825" s="230"/>
      <c r="H825" s="226" t="s">
        <v>200</v>
      </c>
      <c r="I825" s="225"/>
    </row>
    <row r="826" spans="1:9" s="34" customFormat="1" ht="19.5" customHeight="1">
      <c r="A826" s="227" t="s">
        <v>3093</v>
      </c>
      <c r="B826" s="254" t="s">
        <v>3657</v>
      </c>
      <c r="C826" s="2" t="s">
        <v>26</v>
      </c>
      <c r="D826" s="21">
        <v>2</v>
      </c>
      <c r="E826" s="129"/>
      <c r="F826" s="23">
        <v>2</v>
      </c>
      <c r="G826" s="230"/>
      <c r="H826" s="226" t="s">
        <v>200</v>
      </c>
      <c r="I826" s="225">
        <v>2021</v>
      </c>
    </row>
    <row r="827" spans="1:9" s="34" customFormat="1" ht="19.5" customHeight="1">
      <c r="A827" s="227" t="s">
        <v>3671</v>
      </c>
      <c r="B827" s="254" t="s">
        <v>3658</v>
      </c>
      <c r="C827" s="2" t="s">
        <v>26</v>
      </c>
      <c r="D827" s="21">
        <v>4</v>
      </c>
      <c r="E827" s="129"/>
      <c r="F827" s="23">
        <v>4</v>
      </c>
      <c r="G827" s="230"/>
      <c r="H827" s="226" t="s">
        <v>200</v>
      </c>
      <c r="I827" s="225">
        <v>2021</v>
      </c>
    </row>
    <row r="828" spans="1:9" s="34" customFormat="1" ht="19.5" customHeight="1">
      <c r="A828" s="227" t="s">
        <v>3672</v>
      </c>
      <c r="B828" s="254" t="s">
        <v>3659</v>
      </c>
      <c r="C828" s="2" t="s">
        <v>26</v>
      </c>
      <c r="D828" s="21">
        <v>0.4</v>
      </c>
      <c r="E828" s="129"/>
      <c r="F828" s="23">
        <v>0.4</v>
      </c>
      <c r="G828" s="230"/>
      <c r="H828" s="226" t="s">
        <v>200</v>
      </c>
      <c r="I828" s="225">
        <v>2022</v>
      </c>
    </row>
    <row r="829" spans="1:9" s="34" customFormat="1" ht="19.5" customHeight="1">
      <c r="A829" s="227" t="s">
        <v>3673</v>
      </c>
      <c r="B829" s="254" t="s">
        <v>3660</v>
      </c>
      <c r="C829" s="2" t="s">
        <v>26</v>
      </c>
      <c r="D829" s="21">
        <v>2.21</v>
      </c>
      <c r="E829" s="129"/>
      <c r="F829" s="23">
        <v>2.21</v>
      </c>
      <c r="G829" s="230"/>
      <c r="H829" s="226" t="s">
        <v>200</v>
      </c>
      <c r="I829" s="225">
        <v>2022</v>
      </c>
    </row>
    <row r="830" spans="1:9" s="34" customFormat="1" ht="19.5" customHeight="1">
      <c r="A830" s="227" t="s">
        <v>3674</v>
      </c>
      <c r="B830" s="254" t="s">
        <v>3661</v>
      </c>
      <c r="C830" s="2" t="s">
        <v>26</v>
      </c>
      <c r="D830" s="21">
        <v>10.17</v>
      </c>
      <c r="E830" s="129"/>
      <c r="F830" s="23">
        <v>10.17</v>
      </c>
      <c r="G830" s="230"/>
      <c r="H830" s="226" t="s">
        <v>200</v>
      </c>
      <c r="I830" s="225">
        <v>2021</v>
      </c>
    </row>
    <row r="831" spans="1:9" s="34" customFormat="1" ht="19.5" customHeight="1">
      <c r="A831" s="227" t="s">
        <v>3675</v>
      </c>
      <c r="B831" s="254" t="s">
        <v>3662</v>
      </c>
      <c r="C831" s="2" t="s">
        <v>26</v>
      </c>
      <c r="D831" s="21">
        <v>25.85</v>
      </c>
      <c r="E831" s="129"/>
      <c r="F831" s="23">
        <v>25.85</v>
      </c>
      <c r="G831" s="230"/>
      <c r="H831" s="226" t="s">
        <v>200</v>
      </c>
      <c r="I831" s="225">
        <v>2024</v>
      </c>
    </row>
    <row r="832" spans="1:9" s="34" customFormat="1" ht="19.5" customHeight="1">
      <c r="A832" s="227" t="s">
        <v>3676</v>
      </c>
      <c r="B832" s="254" t="s">
        <v>3663</v>
      </c>
      <c r="C832" s="2" t="s">
        <v>26</v>
      </c>
      <c r="D832" s="21">
        <v>9.77</v>
      </c>
      <c r="E832" s="129"/>
      <c r="F832" s="23">
        <v>9.77</v>
      </c>
      <c r="G832" s="230"/>
      <c r="H832" s="226" t="s">
        <v>200</v>
      </c>
      <c r="I832" s="225">
        <v>2023</v>
      </c>
    </row>
    <row r="833" spans="1:9" s="34" customFormat="1" ht="19.5" customHeight="1">
      <c r="A833" s="227" t="s">
        <v>3677</v>
      </c>
      <c r="B833" s="254" t="s">
        <v>3664</v>
      </c>
      <c r="C833" s="2" t="s">
        <v>26</v>
      </c>
      <c r="D833" s="21">
        <v>8.06</v>
      </c>
      <c r="E833" s="129"/>
      <c r="F833" s="23">
        <v>8.06</v>
      </c>
      <c r="G833" s="230"/>
      <c r="H833" s="226" t="s">
        <v>200</v>
      </c>
      <c r="I833" s="225">
        <v>2023</v>
      </c>
    </row>
    <row r="834" spans="1:9" s="34" customFormat="1" ht="19.5" customHeight="1">
      <c r="A834" s="227" t="s">
        <v>3678</v>
      </c>
      <c r="B834" s="254" t="s">
        <v>3665</v>
      </c>
      <c r="C834" s="2" t="s">
        <v>26</v>
      </c>
      <c r="D834" s="21">
        <v>2.33</v>
      </c>
      <c r="E834" s="129"/>
      <c r="F834" s="23">
        <v>2.33</v>
      </c>
      <c r="G834" s="230"/>
      <c r="H834" s="226" t="s">
        <v>200</v>
      </c>
      <c r="I834" s="225">
        <v>2023</v>
      </c>
    </row>
    <row r="835" spans="1:9" s="34" customFormat="1" ht="19.5" customHeight="1">
      <c r="A835" s="227" t="s">
        <v>3679</v>
      </c>
      <c r="B835" s="254" t="s">
        <v>3666</v>
      </c>
      <c r="C835" s="2" t="s">
        <v>26</v>
      </c>
      <c r="D835" s="21">
        <v>5.78</v>
      </c>
      <c r="E835" s="129"/>
      <c r="F835" s="23">
        <v>5.78</v>
      </c>
      <c r="G835" s="230"/>
      <c r="H835" s="226" t="s">
        <v>200</v>
      </c>
      <c r="I835" s="225">
        <v>2021</v>
      </c>
    </row>
    <row r="836" spans="1:9" s="34" customFormat="1" ht="19.5" customHeight="1">
      <c r="A836" s="227" t="s">
        <v>3680</v>
      </c>
      <c r="B836" s="254" t="s">
        <v>3667</v>
      </c>
      <c r="C836" s="2" t="s">
        <v>26</v>
      </c>
      <c r="D836" s="21">
        <v>2.56</v>
      </c>
      <c r="E836" s="129"/>
      <c r="F836" s="23">
        <v>2.56</v>
      </c>
      <c r="G836" s="230"/>
      <c r="H836" s="226" t="s">
        <v>200</v>
      </c>
      <c r="I836" s="225">
        <v>2021</v>
      </c>
    </row>
    <row r="837" spans="1:9" s="34" customFormat="1" ht="19.5" customHeight="1">
      <c r="A837" s="227" t="s">
        <v>3681</v>
      </c>
      <c r="B837" s="254" t="s">
        <v>3668</v>
      </c>
      <c r="C837" s="2" t="s">
        <v>26</v>
      </c>
      <c r="D837" s="21">
        <v>2.6700000000000004</v>
      </c>
      <c r="E837" s="129"/>
      <c r="F837" s="23">
        <v>2.6700000000000004</v>
      </c>
      <c r="G837" s="230"/>
      <c r="H837" s="226" t="s">
        <v>200</v>
      </c>
      <c r="I837" s="225">
        <v>2022</v>
      </c>
    </row>
    <row r="838" spans="1:9" s="34" customFormat="1" ht="19.5" customHeight="1">
      <c r="A838" s="227" t="s">
        <v>3682</v>
      </c>
      <c r="B838" s="254" t="s">
        <v>3669</v>
      </c>
      <c r="C838" s="2" t="s">
        <v>26</v>
      </c>
      <c r="D838" s="21">
        <v>1.6</v>
      </c>
      <c r="E838" s="129"/>
      <c r="F838" s="23">
        <v>1.6</v>
      </c>
      <c r="G838" s="230"/>
      <c r="H838" s="226" t="s">
        <v>200</v>
      </c>
      <c r="I838" s="225">
        <v>2022</v>
      </c>
    </row>
    <row r="839" spans="1:9" s="34" customFormat="1" ht="19.5" customHeight="1">
      <c r="A839" s="227" t="s">
        <v>3683</v>
      </c>
      <c r="B839" s="254" t="s">
        <v>3670</v>
      </c>
      <c r="C839" s="2" t="s">
        <v>26</v>
      </c>
      <c r="D839" s="21">
        <v>0.19</v>
      </c>
      <c r="E839" s="129"/>
      <c r="F839" s="23">
        <v>0.19</v>
      </c>
      <c r="G839" s="230"/>
      <c r="H839" s="226" t="s">
        <v>200</v>
      </c>
      <c r="I839" s="225">
        <v>2022</v>
      </c>
    </row>
    <row r="840" spans="1:9" s="24" customFormat="1" ht="19.5" customHeight="1">
      <c r="A840" s="227" t="s">
        <v>4752</v>
      </c>
      <c r="B840" s="238" t="s">
        <v>4730</v>
      </c>
      <c r="C840" s="2" t="s">
        <v>26</v>
      </c>
      <c r="D840" s="124">
        <v>3.54</v>
      </c>
      <c r="E840" s="29"/>
      <c r="F840" s="124">
        <v>3.54</v>
      </c>
      <c r="G840" s="30" t="s">
        <v>216</v>
      </c>
      <c r="H840" s="226" t="s">
        <v>200</v>
      </c>
      <c r="I840" s="225">
        <v>2022</v>
      </c>
    </row>
    <row r="841" spans="1:9" s="24" customFormat="1" ht="19.5" customHeight="1">
      <c r="A841" s="227" t="s">
        <v>4755</v>
      </c>
      <c r="B841" s="238" t="s">
        <v>4734</v>
      </c>
      <c r="C841" s="2" t="s">
        <v>26</v>
      </c>
      <c r="D841" s="124">
        <v>0.98</v>
      </c>
      <c r="E841" s="29"/>
      <c r="F841" s="124">
        <v>0.98</v>
      </c>
      <c r="G841" s="30" t="s">
        <v>421</v>
      </c>
      <c r="H841" s="226" t="s">
        <v>200</v>
      </c>
      <c r="I841" s="225">
        <v>2023</v>
      </c>
    </row>
    <row r="842" spans="1:9" s="24" customFormat="1" ht="19.5" customHeight="1">
      <c r="A842" s="227" t="s">
        <v>4756</v>
      </c>
      <c r="B842" s="238" t="s">
        <v>4737</v>
      </c>
      <c r="C842" s="2" t="s">
        <v>26</v>
      </c>
      <c r="D842" s="124">
        <v>5.65</v>
      </c>
      <c r="E842" s="29"/>
      <c r="F842" s="124">
        <v>5.65</v>
      </c>
      <c r="G842" s="30" t="s">
        <v>421</v>
      </c>
      <c r="H842" s="226" t="s">
        <v>200</v>
      </c>
      <c r="I842" s="225">
        <v>2023</v>
      </c>
    </row>
    <row r="843" spans="1:9" s="24" customFormat="1" ht="19.5" customHeight="1">
      <c r="A843" s="227" t="s">
        <v>4757</v>
      </c>
      <c r="B843" s="238" t="s">
        <v>4741</v>
      </c>
      <c r="C843" s="2" t="s">
        <v>26</v>
      </c>
      <c r="D843" s="124">
        <v>6.27</v>
      </c>
      <c r="E843" s="29"/>
      <c r="F843" s="124">
        <v>6.27</v>
      </c>
      <c r="G843" s="30" t="s">
        <v>215</v>
      </c>
      <c r="H843" s="226" t="s">
        <v>200</v>
      </c>
      <c r="I843" s="225">
        <v>2024</v>
      </c>
    </row>
    <row r="844" spans="1:9" s="24" customFormat="1" ht="19.5" customHeight="1">
      <c r="A844" s="227" t="s">
        <v>4758</v>
      </c>
      <c r="B844" s="238" t="s">
        <v>4744</v>
      </c>
      <c r="C844" s="2" t="s">
        <v>26</v>
      </c>
      <c r="D844" s="124">
        <v>2.52</v>
      </c>
      <c r="E844" s="29"/>
      <c r="F844" s="124">
        <v>2.52</v>
      </c>
      <c r="G844" s="30" t="s">
        <v>215</v>
      </c>
      <c r="H844" s="226" t="s">
        <v>200</v>
      </c>
      <c r="I844" s="225">
        <v>2024</v>
      </c>
    </row>
    <row r="845" spans="1:9" s="24" customFormat="1" ht="19.5" customHeight="1">
      <c r="A845" s="227" t="s">
        <v>4759</v>
      </c>
      <c r="B845" s="238" t="s">
        <v>4746</v>
      </c>
      <c r="C845" s="2" t="s">
        <v>26</v>
      </c>
      <c r="D845" s="124">
        <v>0.5</v>
      </c>
      <c r="E845" s="29"/>
      <c r="F845" s="124">
        <v>0.5</v>
      </c>
      <c r="G845" s="30" t="s">
        <v>214</v>
      </c>
      <c r="H845" s="226" t="s">
        <v>200</v>
      </c>
      <c r="I845" s="225">
        <v>2024</v>
      </c>
    </row>
    <row r="846" spans="1:9" s="24" customFormat="1" ht="19.5" customHeight="1">
      <c r="A846" s="227" t="s">
        <v>4760</v>
      </c>
      <c r="B846" s="238" t="s">
        <v>4748</v>
      </c>
      <c r="C846" s="2" t="s">
        <v>26</v>
      </c>
      <c r="D846" s="124">
        <v>0.66</v>
      </c>
      <c r="E846" s="29"/>
      <c r="F846" s="124">
        <v>0.66</v>
      </c>
      <c r="G846" s="30" t="s">
        <v>214</v>
      </c>
      <c r="H846" s="226" t="s">
        <v>200</v>
      </c>
      <c r="I846" s="225">
        <v>2024</v>
      </c>
    </row>
    <row r="847" spans="1:9" s="24" customFormat="1" ht="19.5" customHeight="1">
      <c r="A847" s="227" t="s">
        <v>4761</v>
      </c>
      <c r="B847" s="238" t="s">
        <v>4745</v>
      </c>
      <c r="C847" s="2" t="s">
        <v>26</v>
      </c>
      <c r="D847" s="124">
        <v>0.43</v>
      </c>
      <c r="E847" s="29"/>
      <c r="F847" s="124">
        <v>0.43</v>
      </c>
      <c r="G847" s="30" t="s">
        <v>214</v>
      </c>
      <c r="H847" s="226" t="s">
        <v>200</v>
      </c>
      <c r="I847" s="225">
        <v>2024</v>
      </c>
    </row>
    <row r="848" spans="1:9" s="34" customFormat="1" ht="19.5" customHeight="1">
      <c r="A848" s="155" t="s">
        <v>121</v>
      </c>
      <c r="B848" s="262" t="s">
        <v>202</v>
      </c>
      <c r="C848" s="2" t="s">
        <v>26</v>
      </c>
      <c r="D848" s="60">
        <f>SUM(D849:D899)</f>
        <v>357.85349999999994</v>
      </c>
      <c r="E848" s="60">
        <f>E851+E852+E853+E854+E855+E856+E857+E858+E859+E864+SUM(E865:E899)</f>
        <v>5.3035000000000005</v>
      </c>
      <c r="F848" s="60">
        <f>SUM(F849:F899)</f>
        <v>352.55</v>
      </c>
      <c r="G848" s="230"/>
      <c r="H848" s="226" t="s">
        <v>202</v>
      </c>
      <c r="I848" s="225"/>
    </row>
    <row r="849" spans="1:9" s="34" customFormat="1" ht="19.5" customHeight="1">
      <c r="A849" s="226"/>
      <c r="B849" s="254" t="s">
        <v>5227</v>
      </c>
      <c r="C849" s="4" t="s">
        <v>26</v>
      </c>
      <c r="D849" s="21">
        <v>60</v>
      </c>
      <c r="E849" s="226"/>
      <c r="F849" s="21">
        <v>60</v>
      </c>
      <c r="G849" s="4" t="s">
        <v>155</v>
      </c>
      <c r="H849" s="226" t="s">
        <v>202</v>
      </c>
      <c r="I849" s="225">
        <v>2025</v>
      </c>
    </row>
    <row r="850" spans="1:9" s="34" customFormat="1" ht="19.5" customHeight="1">
      <c r="A850" s="226"/>
      <c r="B850" s="254" t="s">
        <v>5228</v>
      </c>
      <c r="C850" s="4" t="s">
        <v>26</v>
      </c>
      <c r="D850" s="21">
        <v>50</v>
      </c>
      <c r="E850" s="226"/>
      <c r="F850" s="21">
        <v>50</v>
      </c>
      <c r="G850" s="4" t="s">
        <v>155</v>
      </c>
      <c r="H850" s="226" t="s">
        <v>202</v>
      </c>
      <c r="I850" s="225">
        <v>2025</v>
      </c>
    </row>
    <row r="851" spans="1:9" s="34" customFormat="1" ht="19.5" customHeight="1">
      <c r="A851" s="227" t="s">
        <v>3094</v>
      </c>
      <c r="B851" s="254" t="s">
        <v>3684</v>
      </c>
      <c r="C851" s="2" t="s">
        <v>26</v>
      </c>
      <c r="D851" s="21">
        <v>13.36</v>
      </c>
      <c r="E851" s="21">
        <v>0</v>
      </c>
      <c r="F851" s="21">
        <v>13.36</v>
      </c>
      <c r="G851" s="121" t="s">
        <v>3728</v>
      </c>
      <c r="H851" s="226" t="s">
        <v>202</v>
      </c>
      <c r="I851" s="225">
        <v>2025</v>
      </c>
    </row>
    <row r="852" spans="1:9" s="34" customFormat="1" ht="19.5" customHeight="1">
      <c r="A852" s="227" t="s">
        <v>3095</v>
      </c>
      <c r="B852" s="254" t="s">
        <v>662</v>
      </c>
      <c r="C852" s="2" t="s">
        <v>26</v>
      </c>
      <c r="D852" s="21">
        <v>5.9</v>
      </c>
      <c r="E852" s="129"/>
      <c r="F852" s="23">
        <f aca="true" t="shared" si="4" ref="F852:F890">D852-E852</f>
        <v>5.9</v>
      </c>
      <c r="G852" s="121" t="s">
        <v>660</v>
      </c>
      <c r="H852" s="226" t="s">
        <v>202</v>
      </c>
      <c r="I852" s="225">
        <v>2025</v>
      </c>
    </row>
    <row r="853" spans="1:9" s="34" customFormat="1" ht="19.5" customHeight="1">
      <c r="A853" s="227" t="s">
        <v>3096</v>
      </c>
      <c r="B853" s="254" t="s">
        <v>3685</v>
      </c>
      <c r="C853" s="2" t="s">
        <v>26</v>
      </c>
      <c r="D853" s="21">
        <v>6.949999999999999</v>
      </c>
      <c r="E853" s="129"/>
      <c r="F853" s="23">
        <f t="shared" si="4"/>
        <v>6.949999999999999</v>
      </c>
      <c r="G853" s="121" t="s">
        <v>3729</v>
      </c>
      <c r="H853" s="226" t="s">
        <v>202</v>
      </c>
      <c r="I853" s="225">
        <v>2023</v>
      </c>
    </row>
    <row r="854" spans="1:9" s="34" customFormat="1" ht="19.5" customHeight="1">
      <c r="A854" s="227" t="s">
        <v>3097</v>
      </c>
      <c r="B854" s="254" t="s">
        <v>3686</v>
      </c>
      <c r="C854" s="2" t="s">
        <v>26</v>
      </c>
      <c r="D854" s="21">
        <v>24.32</v>
      </c>
      <c r="E854" s="129"/>
      <c r="F854" s="23">
        <f t="shared" si="4"/>
        <v>24.32</v>
      </c>
      <c r="G854" s="121" t="s">
        <v>3730</v>
      </c>
      <c r="H854" s="226" t="s">
        <v>202</v>
      </c>
      <c r="I854" s="225">
        <v>2022</v>
      </c>
    </row>
    <row r="855" spans="1:9" s="34" customFormat="1" ht="19.5" customHeight="1">
      <c r="A855" s="227" t="s">
        <v>3098</v>
      </c>
      <c r="B855" s="254" t="s">
        <v>3687</v>
      </c>
      <c r="C855" s="2" t="s">
        <v>26</v>
      </c>
      <c r="D855" s="21">
        <v>22</v>
      </c>
      <c r="E855" s="129"/>
      <c r="F855" s="23">
        <f t="shared" si="4"/>
        <v>22</v>
      </c>
      <c r="G855" s="121" t="s">
        <v>606</v>
      </c>
      <c r="H855" s="226" t="s">
        <v>202</v>
      </c>
      <c r="I855" s="225">
        <v>2022</v>
      </c>
    </row>
    <row r="856" spans="1:9" s="34" customFormat="1" ht="19.5" customHeight="1">
      <c r="A856" s="227" t="s">
        <v>3099</v>
      </c>
      <c r="B856" s="254" t="s">
        <v>3688</v>
      </c>
      <c r="C856" s="2" t="s">
        <v>26</v>
      </c>
      <c r="D856" s="21">
        <v>11.260000000000002</v>
      </c>
      <c r="E856" s="129"/>
      <c r="F856" s="23">
        <v>11.260000000000002</v>
      </c>
      <c r="G856" s="121" t="s">
        <v>3731</v>
      </c>
      <c r="H856" s="226" t="s">
        <v>202</v>
      </c>
      <c r="I856" s="225">
        <v>2022</v>
      </c>
    </row>
    <row r="857" spans="1:9" s="34" customFormat="1" ht="19.5" customHeight="1">
      <c r="A857" s="227" t="s">
        <v>3100</v>
      </c>
      <c r="B857" s="254" t="s">
        <v>3689</v>
      </c>
      <c r="C857" s="2" t="s">
        <v>26</v>
      </c>
      <c r="D857" s="21">
        <v>3.1900000000000004</v>
      </c>
      <c r="E857" s="129"/>
      <c r="F857" s="23">
        <f t="shared" si="4"/>
        <v>3.1900000000000004</v>
      </c>
      <c r="G857" s="121" t="s">
        <v>3735</v>
      </c>
      <c r="H857" s="226" t="s">
        <v>202</v>
      </c>
      <c r="I857" s="225">
        <v>2022</v>
      </c>
    </row>
    <row r="858" spans="1:9" s="34" customFormat="1" ht="19.5" customHeight="1">
      <c r="A858" s="227" t="s">
        <v>3101</v>
      </c>
      <c r="B858" s="254" t="s">
        <v>3690</v>
      </c>
      <c r="C858" s="2" t="s">
        <v>26</v>
      </c>
      <c r="D858" s="21">
        <v>5.4799999999999995</v>
      </c>
      <c r="E858" s="129"/>
      <c r="F858" s="23">
        <f t="shared" si="4"/>
        <v>5.4799999999999995</v>
      </c>
      <c r="G858" s="121" t="s">
        <v>3732</v>
      </c>
      <c r="H858" s="226" t="s">
        <v>202</v>
      </c>
      <c r="I858" s="225">
        <v>2022</v>
      </c>
    </row>
    <row r="859" spans="1:9" s="34" customFormat="1" ht="19.5" customHeight="1">
      <c r="A859" s="227" t="s">
        <v>3102</v>
      </c>
      <c r="B859" s="254" t="s">
        <v>3691</v>
      </c>
      <c r="C859" s="2" t="s">
        <v>26</v>
      </c>
      <c r="D859" s="21">
        <v>2.48</v>
      </c>
      <c r="E859" s="129"/>
      <c r="F859" s="23">
        <f t="shared" si="4"/>
        <v>2.48</v>
      </c>
      <c r="G859" s="121" t="s">
        <v>606</v>
      </c>
      <c r="H859" s="226" t="s">
        <v>202</v>
      </c>
      <c r="I859" s="225">
        <v>2022</v>
      </c>
    </row>
    <row r="860" spans="1:9" s="34" customFormat="1" ht="19.5" customHeight="1">
      <c r="A860" s="226"/>
      <c r="B860" s="254" t="s">
        <v>5265</v>
      </c>
      <c r="C860" s="226" t="s">
        <v>26</v>
      </c>
      <c r="D860" s="21">
        <v>6.2</v>
      </c>
      <c r="E860" s="21"/>
      <c r="F860" s="21">
        <v>6.2</v>
      </c>
      <c r="G860" s="226" t="s">
        <v>3351</v>
      </c>
      <c r="H860" s="226" t="s">
        <v>202</v>
      </c>
      <c r="I860" s="225">
        <v>2023</v>
      </c>
    </row>
    <row r="861" spans="1:9" s="34" customFormat="1" ht="19.5" customHeight="1">
      <c r="A861" s="226"/>
      <c r="B861" s="254" t="s">
        <v>5266</v>
      </c>
      <c r="C861" s="226" t="s">
        <v>26</v>
      </c>
      <c r="D861" s="21">
        <v>26.5</v>
      </c>
      <c r="E861" s="21"/>
      <c r="F861" s="21">
        <v>26.5</v>
      </c>
      <c r="G861" s="226" t="s">
        <v>5269</v>
      </c>
      <c r="H861" s="226" t="s">
        <v>202</v>
      </c>
      <c r="I861" s="225">
        <v>2023</v>
      </c>
    </row>
    <row r="862" spans="1:9" s="34" customFormat="1" ht="19.5" customHeight="1">
      <c r="A862" s="226"/>
      <c r="B862" s="254" t="s">
        <v>5267</v>
      </c>
      <c r="C862" s="226" t="s">
        <v>26</v>
      </c>
      <c r="D862" s="21">
        <v>5.13</v>
      </c>
      <c r="E862" s="21"/>
      <c r="F862" s="21">
        <v>5.13</v>
      </c>
      <c r="G862" s="226" t="s">
        <v>583</v>
      </c>
      <c r="H862" s="226" t="s">
        <v>202</v>
      </c>
      <c r="I862" s="225">
        <v>2023</v>
      </c>
    </row>
    <row r="863" spans="1:9" s="34" customFormat="1" ht="19.5" customHeight="1">
      <c r="A863" s="226"/>
      <c r="B863" s="254" t="s">
        <v>5268</v>
      </c>
      <c r="C863" s="226" t="s">
        <v>26</v>
      </c>
      <c r="D863" s="21">
        <v>7.36</v>
      </c>
      <c r="E863" s="21"/>
      <c r="F863" s="21">
        <v>7.36</v>
      </c>
      <c r="G863" s="226" t="s">
        <v>5270</v>
      </c>
      <c r="H863" s="226" t="s">
        <v>202</v>
      </c>
      <c r="I863" s="225">
        <v>2023</v>
      </c>
    </row>
    <row r="864" spans="1:9" s="34" customFormat="1" ht="19.5" customHeight="1">
      <c r="A864" s="227" t="s">
        <v>3237</v>
      </c>
      <c r="B864" s="254" t="s">
        <v>3692</v>
      </c>
      <c r="C864" s="2" t="s">
        <v>26</v>
      </c>
      <c r="D864" s="21">
        <v>5.65</v>
      </c>
      <c r="E864" s="129"/>
      <c r="F864" s="23">
        <f t="shared" si="4"/>
        <v>5.65</v>
      </c>
      <c r="G864" s="121" t="s">
        <v>627</v>
      </c>
      <c r="H864" s="226" t="s">
        <v>202</v>
      </c>
      <c r="I864" s="225">
        <v>2023</v>
      </c>
    </row>
    <row r="865" spans="1:9" s="34" customFormat="1" ht="19.5" customHeight="1">
      <c r="A865" s="227" t="s">
        <v>3238</v>
      </c>
      <c r="B865" s="254" t="s">
        <v>3693</v>
      </c>
      <c r="C865" s="2" t="s">
        <v>26</v>
      </c>
      <c r="D865" s="21">
        <v>0.11</v>
      </c>
      <c r="E865" s="129"/>
      <c r="F865" s="23">
        <f t="shared" si="4"/>
        <v>0.11</v>
      </c>
      <c r="G865" s="121" t="s">
        <v>627</v>
      </c>
      <c r="H865" s="226" t="s">
        <v>202</v>
      </c>
      <c r="I865" s="225">
        <v>2022</v>
      </c>
    </row>
    <row r="866" spans="1:9" s="34" customFormat="1" ht="19.5" customHeight="1">
      <c r="A866" s="227" t="s">
        <v>3736</v>
      </c>
      <c r="B866" s="254" t="s">
        <v>3694</v>
      </c>
      <c r="C866" s="2" t="s">
        <v>26</v>
      </c>
      <c r="D866" s="21">
        <v>0.12</v>
      </c>
      <c r="E866" s="129"/>
      <c r="F866" s="23">
        <f t="shared" si="4"/>
        <v>0.12</v>
      </c>
      <c r="G866" s="121" t="s">
        <v>627</v>
      </c>
      <c r="H866" s="226" t="s">
        <v>202</v>
      </c>
      <c r="I866" s="225">
        <v>2022</v>
      </c>
    </row>
    <row r="867" spans="1:9" s="34" customFormat="1" ht="19.5" customHeight="1">
      <c r="A867" s="227" t="s">
        <v>3737</v>
      </c>
      <c r="B867" s="254" t="s">
        <v>3695</v>
      </c>
      <c r="C867" s="2" t="s">
        <v>26</v>
      </c>
      <c r="D867" s="21">
        <v>0.06</v>
      </c>
      <c r="E867" s="129"/>
      <c r="F867" s="23">
        <f t="shared" si="4"/>
        <v>0.06</v>
      </c>
      <c r="G867" s="121" t="s">
        <v>627</v>
      </c>
      <c r="H867" s="226" t="s">
        <v>202</v>
      </c>
      <c r="I867" s="225">
        <v>2021</v>
      </c>
    </row>
    <row r="868" spans="1:9" s="34" customFormat="1" ht="19.5" customHeight="1">
      <c r="A868" s="227" t="s">
        <v>3738</v>
      </c>
      <c r="B868" s="254" t="s">
        <v>3696</v>
      </c>
      <c r="C868" s="2" t="s">
        <v>26</v>
      </c>
      <c r="D868" s="21">
        <v>0.15</v>
      </c>
      <c r="E868" s="129"/>
      <c r="F868" s="23">
        <f t="shared" si="4"/>
        <v>0.15</v>
      </c>
      <c r="G868" s="121" t="s">
        <v>627</v>
      </c>
      <c r="H868" s="226" t="s">
        <v>202</v>
      </c>
      <c r="I868" s="225">
        <v>2021</v>
      </c>
    </row>
    <row r="869" spans="1:9" s="34" customFormat="1" ht="19.5" customHeight="1">
      <c r="A869" s="227" t="s">
        <v>3739</v>
      </c>
      <c r="B869" s="254" t="s">
        <v>3697</v>
      </c>
      <c r="C869" s="2" t="s">
        <v>26</v>
      </c>
      <c r="D869" s="21">
        <v>0.11</v>
      </c>
      <c r="E869" s="129"/>
      <c r="F869" s="23">
        <f t="shared" si="4"/>
        <v>0.11</v>
      </c>
      <c r="G869" s="121" t="s">
        <v>627</v>
      </c>
      <c r="H869" s="226" t="s">
        <v>202</v>
      </c>
      <c r="I869" s="225">
        <v>2021</v>
      </c>
    </row>
    <row r="870" spans="1:9" s="34" customFormat="1" ht="19.5" customHeight="1">
      <c r="A870" s="227" t="s">
        <v>3740</v>
      </c>
      <c r="B870" s="254" t="s">
        <v>3698</v>
      </c>
      <c r="C870" s="2" t="s">
        <v>26</v>
      </c>
      <c r="D870" s="21">
        <v>0.17</v>
      </c>
      <c r="E870" s="129"/>
      <c r="F870" s="23">
        <f t="shared" si="4"/>
        <v>0.17</v>
      </c>
      <c r="G870" s="121" t="s">
        <v>627</v>
      </c>
      <c r="H870" s="226" t="s">
        <v>202</v>
      </c>
      <c r="I870" s="225">
        <v>2023</v>
      </c>
    </row>
    <row r="871" spans="1:9" s="34" customFormat="1" ht="19.5" customHeight="1">
      <c r="A871" s="227" t="s">
        <v>3741</v>
      </c>
      <c r="B871" s="254" t="s">
        <v>3699</v>
      </c>
      <c r="C871" s="2" t="s">
        <v>26</v>
      </c>
      <c r="D871" s="21">
        <v>0.12</v>
      </c>
      <c r="E871" s="129"/>
      <c r="F871" s="23">
        <f t="shared" si="4"/>
        <v>0.12</v>
      </c>
      <c r="G871" s="121" t="s">
        <v>627</v>
      </c>
      <c r="H871" s="226" t="s">
        <v>202</v>
      </c>
      <c r="I871" s="225">
        <v>2023</v>
      </c>
    </row>
    <row r="872" spans="1:9" s="34" customFormat="1" ht="19.5" customHeight="1">
      <c r="A872" s="227" t="s">
        <v>3742</v>
      </c>
      <c r="B872" s="254" t="s">
        <v>3700</v>
      </c>
      <c r="C872" s="2" t="s">
        <v>26</v>
      </c>
      <c r="D872" s="21">
        <v>0.09</v>
      </c>
      <c r="E872" s="129"/>
      <c r="F872" s="23">
        <f t="shared" si="4"/>
        <v>0.09</v>
      </c>
      <c r="G872" s="121" t="s">
        <v>627</v>
      </c>
      <c r="H872" s="226" t="s">
        <v>202</v>
      </c>
      <c r="I872" s="225">
        <v>2024</v>
      </c>
    </row>
    <row r="873" spans="1:9" s="34" customFormat="1" ht="19.5" customHeight="1">
      <c r="A873" s="227" t="s">
        <v>3743</v>
      </c>
      <c r="B873" s="254" t="s">
        <v>3701</v>
      </c>
      <c r="C873" s="2" t="s">
        <v>26</v>
      </c>
      <c r="D873" s="21">
        <v>0.9</v>
      </c>
      <c r="E873" s="129">
        <v>0.45</v>
      </c>
      <c r="F873" s="23">
        <f t="shared" si="4"/>
        <v>0.45</v>
      </c>
      <c r="G873" s="121" t="s">
        <v>660</v>
      </c>
      <c r="H873" s="226" t="s">
        <v>202</v>
      </c>
      <c r="I873" s="225">
        <v>2024</v>
      </c>
    </row>
    <row r="874" spans="1:9" s="34" customFormat="1" ht="19.5" customHeight="1">
      <c r="A874" s="227" t="s">
        <v>3744</v>
      </c>
      <c r="B874" s="254" t="s">
        <v>3702</v>
      </c>
      <c r="C874" s="2" t="s">
        <v>26</v>
      </c>
      <c r="D874" s="21">
        <v>0.42</v>
      </c>
      <c r="E874" s="129"/>
      <c r="F874" s="23">
        <f t="shared" si="4"/>
        <v>0.42</v>
      </c>
      <c r="G874" s="121" t="s">
        <v>660</v>
      </c>
      <c r="H874" s="226" t="s">
        <v>202</v>
      </c>
      <c r="I874" s="225">
        <v>2024</v>
      </c>
    </row>
    <row r="875" spans="1:9" s="34" customFormat="1" ht="19.5" customHeight="1">
      <c r="A875" s="227" t="s">
        <v>3745</v>
      </c>
      <c r="B875" s="254" t="s">
        <v>3703</v>
      </c>
      <c r="C875" s="2" t="s">
        <v>26</v>
      </c>
      <c r="D875" s="21">
        <v>0.36</v>
      </c>
      <c r="E875" s="129">
        <v>0.24</v>
      </c>
      <c r="F875" s="23">
        <f t="shared" si="4"/>
        <v>0.12</v>
      </c>
      <c r="G875" s="121" t="s">
        <v>660</v>
      </c>
      <c r="H875" s="226" t="s">
        <v>202</v>
      </c>
      <c r="I875" s="225">
        <v>2024</v>
      </c>
    </row>
    <row r="876" spans="1:9" s="34" customFormat="1" ht="19.5" customHeight="1">
      <c r="A876" s="227" t="s">
        <v>3746</v>
      </c>
      <c r="B876" s="254" t="s">
        <v>3704</v>
      </c>
      <c r="C876" s="2" t="s">
        <v>26</v>
      </c>
      <c r="D876" s="21">
        <v>0.24</v>
      </c>
      <c r="E876" s="129">
        <v>0.16</v>
      </c>
      <c r="F876" s="23">
        <f t="shared" si="4"/>
        <v>0.07999999999999999</v>
      </c>
      <c r="G876" s="121" t="s">
        <v>660</v>
      </c>
      <c r="H876" s="226" t="s">
        <v>202</v>
      </c>
      <c r="I876" s="225">
        <v>2023</v>
      </c>
    </row>
    <row r="877" spans="1:9" s="34" customFormat="1" ht="19.5" customHeight="1">
      <c r="A877" s="227" t="s">
        <v>3747</v>
      </c>
      <c r="B877" s="254" t="s">
        <v>3705</v>
      </c>
      <c r="C877" s="2" t="s">
        <v>26</v>
      </c>
      <c r="D877" s="21">
        <v>0.42000000000000004</v>
      </c>
      <c r="E877" s="129"/>
      <c r="F877" s="23">
        <f t="shared" si="4"/>
        <v>0.42000000000000004</v>
      </c>
      <c r="G877" s="121" t="s">
        <v>660</v>
      </c>
      <c r="H877" s="226" t="s">
        <v>202</v>
      </c>
      <c r="I877" s="225">
        <v>2022</v>
      </c>
    </row>
    <row r="878" spans="1:9" s="34" customFormat="1" ht="19.5" customHeight="1">
      <c r="A878" s="227" t="s">
        <v>3748</v>
      </c>
      <c r="B878" s="254" t="s">
        <v>3706</v>
      </c>
      <c r="C878" s="2" t="s">
        <v>26</v>
      </c>
      <c r="D878" s="21">
        <v>0.18</v>
      </c>
      <c r="E878" s="129">
        <v>0.12</v>
      </c>
      <c r="F878" s="23">
        <f t="shared" si="4"/>
        <v>0.06</v>
      </c>
      <c r="G878" s="121" t="s">
        <v>660</v>
      </c>
      <c r="H878" s="226" t="s">
        <v>202</v>
      </c>
      <c r="I878" s="225">
        <v>2023</v>
      </c>
    </row>
    <row r="879" spans="1:9" s="34" customFormat="1" ht="19.5" customHeight="1">
      <c r="A879" s="227" t="s">
        <v>3749</v>
      </c>
      <c r="B879" s="254" t="s">
        <v>3707</v>
      </c>
      <c r="C879" s="2" t="s">
        <v>26</v>
      </c>
      <c r="D879" s="21">
        <v>0.30000000000000004</v>
      </c>
      <c r="E879" s="129">
        <v>0.2</v>
      </c>
      <c r="F879" s="23">
        <f t="shared" si="4"/>
        <v>0.10000000000000003</v>
      </c>
      <c r="G879" s="121" t="s">
        <v>660</v>
      </c>
      <c r="H879" s="226" t="s">
        <v>202</v>
      </c>
      <c r="I879" s="225">
        <v>2023</v>
      </c>
    </row>
    <row r="880" spans="1:9" s="34" customFormat="1" ht="19.5" customHeight="1">
      <c r="A880" s="227" t="s">
        <v>3750</v>
      </c>
      <c r="B880" s="254" t="s">
        <v>3708</v>
      </c>
      <c r="C880" s="2" t="s">
        <v>26</v>
      </c>
      <c r="D880" s="21">
        <v>1.36</v>
      </c>
      <c r="E880" s="129">
        <v>0.68</v>
      </c>
      <c r="F880" s="23">
        <f t="shared" si="4"/>
        <v>0.68</v>
      </c>
      <c r="G880" s="121" t="s">
        <v>660</v>
      </c>
      <c r="H880" s="226" t="s">
        <v>202</v>
      </c>
      <c r="I880" s="225">
        <v>2023</v>
      </c>
    </row>
    <row r="881" spans="1:9" s="34" customFormat="1" ht="19.5" customHeight="1">
      <c r="A881" s="227" t="s">
        <v>3751</v>
      </c>
      <c r="B881" s="254" t="s">
        <v>3709</v>
      </c>
      <c r="C881" s="2" t="s">
        <v>26</v>
      </c>
      <c r="D881" s="21">
        <v>7.79</v>
      </c>
      <c r="E881" s="129"/>
      <c r="F881" s="23">
        <f t="shared" si="4"/>
        <v>7.79</v>
      </c>
      <c r="G881" s="121" t="s">
        <v>660</v>
      </c>
      <c r="H881" s="226" t="s">
        <v>202</v>
      </c>
      <c r="I881" s="225">
        <v>2023</v>
      </c>
    </row>
    <row r="882" spans="1:9" s="34" customFormat="1" ht="19.5" customHeight="1">
      <c r="A882" s="227" t="s">
        <v>3752</v>
      </c>
      <c r="B882" s="254" t="s">
        <v>3710</v>
      </c>
      <c r="C882" s="2" t="s">
        <v>26</v>
      </c>
      <c r="D882" s="21">
        <v>3.14</v>
      </c>
      <c r="E882" s="129"/>
      <c r="F882" s="23">
        <f t="shared" si="4"/>
        <v>3.14</v>
      </c>
      <c r="G882" s="121" t="s">
        <v>660</v>
      </c>
      <c r="H882" s="226" t="s">
        <v>202</v>
      </c>
      <c r="I882" s="225">
        <v>2024</v>
      </c>
    </row>
    <row r="883" spans="1:9" s="34" customFormat="1" ht="19.5" customHeight="1">
      <c r="A883" s="227" t="s">
        <v>3753</v>
      </c>
      <c r="B883" s="254" t="s">
        <v>3711</v>
      </c>
      <c r="C883" s="2" t="s">
        <v>26</v>
      </c>
      <c r="D883" s="21">
        <v>2.2</v>
      </c>
      <c r="E883" s="129"/>
      <c r="F883" s="23">
        <f t="shared" si="4"/>
        <v>2.2</v>
      </c>
      <c r="G883" s="121" t="s">
        <v>660</v>
      </c>
      <c r="H883" s="226" t="s">
        <v>202</v>
      </c>
      <c r="I883" s="225">
        <v>2023</v>
      </c>
    </row>
    <row r="884" spans="1:9" s="34" customFormat="1" ht="19.5" customHeight="1">
      <c r="A884" s="227" t="s">
        <v>3754</v>
      </c>
      <c r="B884" s="254" t="s">
        <v>3712</v>
      </c>
      <c r="C884" s="2" t="s">
        <v>26</v>
      </c>
      <c r="D884" s="21">
        <v>0.05</v>
      </c>
      <c r="E884" s="129"/>
      <c r="F884" s="23">
        <f t="shared" si="4"/>
        <v>0.05</v>
      </c>
      <c r="G884" s="121" t="s">
        <v>660</v>
      </c>
      <c r="H884" s="226" t="s">
        <v>202</v>
      </c>
      <c r="I884" s="225">
        <v>2022</v>
      </c>
    </row>
    <row r="885" spans="1:9" s="34" customFormat="1" ht="19.5" customHeight="1">
      <c r="A885" s="227" t="s">
        <v>3755</v>
      </c>
      <c r="B885" s="254" t="s">
        <v>3713</v>
      </c>
      <c r="C885" s="2" t="s">
        <v>26</v>
      </c>
      <c r="D885" s="21">
        <v>70</v>
      </c>
      <c r="E885" s="129"/>
      <c r="F885" s="23">
        <f t="shared" si="4"/>
        <v>70</v>
      </c>
      <c r="G885" s="121" t="s">
        <v>660</v>
      </c>
      <c r="H885" s="226" t="s">
        <v>202</v>
      </c>
      <c r="I885" s="225">
        <v>2024</v>
      </c>
    </row>
    <row r="886" spans="1:9" s="34" customFormat="1" ht="19.5" customHeight="1">
      <c r="A886" s="227" t="s">
        <v>3756</v>
      </c>
      <c r="B886" s="254" t="s">
        <v>3714</v>
      </c>
      <c r="C886" s="2" t="s">
        <v>26</v>
      </c>
      <c r="D886" s="21">
        <v>4.62</v>
      </c>
      <c r="E886" s="129"/>
      <c r="F886" s="23">
        <f t="shared" si="4"/>
        <v>4.62</v>
      </c>
      <c r="G886" s="121" t="s">
        <v>3733</v>
      </c>
      <c r="H886" s="226" t="s">
        <v>202</v>
      </c>
      <c r="I886" s="225">
        <v>2022</v>
      </c>
    </row>
    <row r="887" spans="1:9" s="34" customFormat="1" ht="19.5" customHeight="1">
      <c r="A887" s="227" t="s">
        <v>3757</v>
      </c>
      <c r="B887" s="254" t="s">
        <v>3715</v>
      </c>
      <c r="C887" s="2" t="s">
        <v>26</v>
      </c>
      <c r="D887" s="21">
        <v>0.8</v>
      </c>
      <c r="E887" s="129"/>
      <c r="F887" s="23">
        <f t="shared" si="4"/>
        <v>0.8</v>
      </c>
      <c r="G887" s="121" t="s">
        <v>3734</v>
      </c>
      <c r="H887" s="226" t="s">
        <v>202</v>
      </c>
      <c r="I887" s="225">
        <v>2022</v>
      </c>
    </row>
    <row r="888" spans="1:9" s="34" customFormat="1" ht="19.5" customHeight="1">
      <c r="A888" s="227" t="s">
        <v>3758</v>
      </c>
      <c r="B888" s="254" t="s">
        <v>3716</v>
      </c>
      <c r="C888" s="2" t="s">
        <v>26</v>
      </c>
      <c r="D888" s="21">
        <v>0.1155</v>
      </c>
      <c r="E888" s="129">
        <v>0.084</v>
      </c>
      <c r="F888" s="23">
        <f t="shared" si="4"/>
        <v>0.0315</v>
      </c>
      <c r="G888" s="121" t="s">
        <v>3734</v>
      </c>
      <c r="H888" s="226" t="s">
        <v>202</v>
      </c>
      <c r="I888" s="225">
        <v>2022</v>
      </c>
    </row>
    <row r="889" spans="1:9" s="34" customFormat="1" ht="19.5" customHeight="1">
      <c r="A889" s="227" t="s">
        <v>3759</v>
      </c>
      <c r="B889" s="254" t="s">
        <v>3717</v>
      </c>
      <c r="C889" s="2" t="s">
        <v>26</v>
      </c>
      <c r="D889" s="21">
        <v>0.21</v>
      </c>
      <c r="E889" s="129">
        <v>0.1575</v>
      </c>
      <c r="F889" s="23">
        <f t="shared" si="4"/>
        <v>0.05249999999999999</v>
      </c>
      <c r="G889" s="121" t="s">
        <v>3734</v>
      </c>
      <c r="H889" s="226" t="s">
        <v>202</v>
      </c>
      <c r="I889" s="225">
        <v>2022</v>
      </c>
    </row>
    <row r="890" spans="1:9" s="34" customFormat="1" ht="19.5" customHeight="1">
      <c r="A890" s="227" t="s">
        <v>3760</v>
      </c>
      <c r="B890" s="254" t="s">
        <v>3718</v>
      </c>
      <c r="C890" s="2" t="s">
        <v>26</v>
      </c>
      <c r="D890" s="21">
        <v>0.48</v>
      </c>
      <c r="E890" s="129">
        <v>0.48</v>
      </c>
      <c r="F890" s="23">
        <f t="shared" si="4"/>
        <v>0</v>
      </c>
      <c r="G890" s="121" t="s">
        <v>580</v>
      </c>
      <c r="H890" s="226" t="s">
        <v>202</v>
      </c>
      <c r="I890" s="225">
        <v>2023</v>
      </c>
    </row>
    <row r="891" spans="1:9" s="34" customFormat="1" ht="19.5" customHeight="1">
      <c r="A891" s="227" t="s">
        <v>3761</v>
      </c>
      <c r="B891" s="254" t="s">
        <v>3719</v>
      </c>
      <c r="C891" s="2" t="s">
        <v>26</v>
      </c>
      <c r="D891" s="21">
        <v>1.6500000000000001</v>
      </c>
      <c r="E891" s="129">
        <v>1.32</v>
      </c>
      <c r="F891" s="23">
        <f aca="true" t="shared" si="5" ref="F891:F899">D891-E891</f>
        <v>0.33000000000000007</v>
      </c>
      <c r="G891" s="121" t="s">
        <v>580</v>
      </c>
      <c r="H891" s="226" t="s">
        <v>202</v>
      </c>
      <c r="I891" s="225">
        <v>2023</v>
      </c>
    </row>
    <row r="892" spans="1:9" s="34" customFormat="1" ht="19.5" customHeight="1">
      <c r="A892" s="227" t="s">
        <v>3762</v>
      </c>
      <c r="B892" s="254" t="s">
        <v>3720</v>
      </c>
      <c r="C892" s="2" t="s">
        <v>26</v>
      </c>
      <c r="D892" s="21">
        <v>0.15000000000000002</v>
      </c>
      <c r="E892" s="129">
        <v>0.1</v>
      </c>
      <c r="F892" s="23">
        <f t="shared" si="5"/>
        <v>0.05000000000000002</v>
      </c>
      <c r="G892" s="121" t="s">
        <v>580</v>
      </c>
      <c r="H892" s="226" t="s">
        <v>202</v>
      </c>
      <c r="I892" s="225">
        <v>2023</v>
      </c>
    </row>
    <row r="893" spans="1:9" s="34" customFormat="1" ht="19.5" customHeight="1">
      <c r="A893" s="227" t="s">
        <v>3763</v>
      </c>
      <c r="B893" s="254" t="s">
        <v>3721</v>
      </c>
      <c r="C893" s="2" t="s">
        <v>26</v>
      </c>
      <c r="D893" s="21">
        <v>0.078</v>
      </c>
      <c r="E893" s="129">
        <v>0.052</v>
      </c>
      <c r="F893" s="23">
        <f t="shared" si="5"/>
        <v>0.026000000000000002</v>
      </c>
      <c r="G893" s="121" t="s">
        <v>580</v>
      </c>
      <c r="H893" s="226" t="s">
        <v>202</v>
      </c>
      <c r="I893" s="225">
        <v>2021</v>
      </c>
    </row>
    <row r="894" spans="1:9" s="34" customFormat="1" ht="19.5" customHeight="1">
      <c r="A894" s="227" t="s">
        <v>3764</v>
      </c>
      <c r="B894" s="254" t="s">
        <v>3722</v>
      </c>
      <c r="C894" s="2" t="s">
        <v>26</v>
      </c>
      <c r="D894" s="21">
        <v>0.6</v>
      </c>
      <c r="E894" s="129"/>
      <c r="F894" s="23">
        <f t="shared" si="5"/>
        <v>0.6</v>
      </c>
      <c r="G894" s="121" t="s">
        <v>580</v>
      </c>
      <c r="H894" s="226" t="s">
        <v>202</v>
      </c>
      <c r="I894" s="225">
        <v>2021</v>
      </c>
    </row>
    <row r="895" spans="1:9" s="34" customFormat="1" ht="19.5" customHeight="1">
      <c r="A895" s="227" t="s">
        <v>3765</v>
      </c>
      <c r="B895" s="254" t="s">
        <v>3723</v>
      </c>
      <c r="C895" s="2" t="s">
        <v>26</v>
      </c>
      <c r="D895" s="21">
        <v>0.52</v>
      </c>
      <c r="E895" s="129"/>
      <c r="F895" s="23">
        <f t="shared" si="5"/>
        <v>0.52</v>
      </c>
      <c r="G895" s="121" t="s">
        <v>580</v>
      </c>
      <c r="H895" s="226" t="s">
        <v>202</v>
      </c>
      <c r="I895" s="225">
        <v>2021</v>
      </c>
    </row>
    <row r="896" spans="1:9" s="34" customFormat="1" ht="19.5" customHeight="1">
      <c r="A896" s="227" t="s">
        <v>3766</v>
      </c>
      <c r="B896" s="254" t="s">
        <v>3724</v>
      </c>
      <c r="C896" s="2" t="s">
        <v>26</v>
      </c>
      <c r="D896" s="21">
        <v>1.46</v>
      </c>
      <c r="E896" s="129">
        <v>1.26</v>
      </c>
      <c r="F896" s="23">
        <f t="shared" si="5"/>
        <v>0.19999999999999996</v>
      </c>
      <c r="G896" s="121" t="s">
        <v>580</v>
      </c>
      <c r="H896" s="226" t="s">
        <v>202</v>
      </c>
      <c r="I896" s="225">
        <v>2021</v>
      </c>
    </row>
    <row r="897" spans="1:9" s="34" customFormat="1" ht="19.5" customHeight="1">
      <c r="A897" s="227" t="s">
        <v>3767</v>
      </c>
      <c r="B897" s="254" t="s">
        <v>3725</v>
      </c>
      <c r="C897" s="2" t="s">
        <v>26</v>
      </c>
      <c r="D897" s="21">
        <v>1.5</v>
      </c>
      <c r="E897" s="129"/>
      <c r="F897" s="23">
        <f t="shared" si="5"/>
        <v>1.5</v>
      </c>
      <c r="G897" s="121" t="s">
        <v>580</v>
      </c>
      <c r="H897" s="226" t="s">
        <v>202</v>
      </c>
      <c r="I897" s="225">
        <v>2021</v>
      </c>
    </row>
    <row r="898" spans="1:9" s="34" customFormat="1" ht="19.5" customHeight="1">
      <c r="A898" s="227" t="s">
        <v>3768</v>
      </c>
      <c r="B898" s="254" t="s">
        <v>3726</v>
      </c>
      <c r="C898" s="2" t="s">
        <v>26</v>
      </c>
      <c r="D898" s="21">
        <v>0.6</v>
      </c>
      <c r="E898" s="129"/>
      <c r="F898" s="23">
        <f t="shared" si="5"/>
        <v>0.6</v>
      </c>
      <c r="G898" s="121" t="s">
        <v>666</v>
      </c>
      <c r="H898" s="226" t="s">
        <v>202</v>
      </c>
      <c r="I898" s="225">
        <v>2021</v>
      </c>
    </row>
    <row r="899" spans="1:9" s="34" customFormat="1" ht="19.5" customHeight="1">
      <c r="A899" s="227" t="s">
        <v>3769</v>
      </c>
      <c r="B899" s="254" t="s">
        <v>3727</v>
      </c>
      <c r="C899" s="2" t="s">
        <v>26</v>
      </c>
      <c r="D899" s="21">
        <v>1</v>
      </c>
      <c r="E899" s="129"/>
      <c r="F899" s="23">
        <f t="shared" si="5"/>
        <v>1</v>
      </c>
      <c r="G899" s="121" t="s">
        <v>606</v>
      </c>
      <c r="H899" s="226" t="s">
        <v>202</v>
      </c>
      <c r="I899" s="225">
        <v>2023</v>
      </c>
    </row>
    <row r="900" spans="1:9" s="34" customFormat="1" ht="19.5" customHeight="1">
      <c r="A900" s="155" t="s">
        <v>3770</v>
      </c>
      <c r="B900" s="262" t="s">
        <v>3771</v>
      </c>
      <c r="C900" s="2" t="s">
        <v>26</v>
      </c>
      <c r="D900" s="60">
        <f>D901</f>
        <v>0.27</v>
      </c>
      <c r="E900" s="133"/>
      <c r="F900" s="12">
        <f>F901</f>
        <v>0.27</v>
      </c>
      <c r="G900" s="230"/>
      <c r="H900" s="226" t="s">
        <v>3771</v>
      </c>
      <c r="I900" s="225"/>
    </row>
    <row r="901" spans="1:9" s="34" customFormat="1" ht="19.5" customHeight="1">
      <c r="A901" s="155"/>
      <c r="B901" s="254" t="s">
        <v>3772</v>
      </c>
      <c r="C901" s="2" t="s">
        <v>26</v>
      </c>
      <c r="D901" s="21">
        <v>0.27</v>
      </c>
      <c r="E901" s="129"/>
      <c r="F901" s="23">
        <v>0.27</v>
      </c>
      <c r="G901" s="230"/>
      <c r="H901" s="226" t="s">
        <v>3771</v>
      </c>
      <c r="I901" s="225">
        <v>2023</v>
      </c>
    </row>
    <row r="902" spans="1:9" s="34" customFormat="1" ht="19.5" customHeight="1">
      <c r="A902" s="155" t="s">
        <v>123</v>
      </c>
      <c r="B902" s="262" t="s">
        <v>204</v>
      </c>
      <c r="C902" s="2" t="s">
        <v>26</v>
      </c>
      <c r="D902" s="60">
        <f>SUM(D903:D950)</f>
        <v>345.94629999999995</v>
      </c>
      <c r="E902" s="60">
        <f>SUM(E903:E950)</f>
        <v>0</v>
      </c>
      <c r="F902" s="60">
        <f>SUM(F903:F950)</f>
        <v>345.94629999999995</v>
      </c>
      <c r="G902" s="230"/>
      <c r="H902" s="121" t="s">
        <v>204</v>
      </c>
      <c r="I902" s="225"/>
    </row>
    <row r="903" spans="1:9" s="34" customFormat="1" ht="19.5" customHeight="1">
      <c r="A903" s="227" t="s">
        <v>3103</v>
      </c>
      <c r="B903" s="254" t="s">
        <v>1116</v>
      </c>
      <c r="C903" s="2" t="s">
        <v>26</v>
      </c>
      <c r="D903" s="21">
        <v>80.17</v>
      </c>
      <c r="E903" s="129"/>
      <c r="F903" s="23">
        <v>80.17</v>
      </c>
      <c r="G903" s="121" t="s">
        <v>204</v>
      </c>
      <c r="H903" s="121" t="s">
        <v>204</v>
      </c>
      <c r="I903" s="225">
        <v>2023</v>
      </c>
    </row>
    <row r="904" spans="1:9" s="34" customFormat="1" ht="19.5" customHeight="1">
      <c r="A904" s="227" t="s">
        <v>3827</v>
      </c>
      <c r="B904" s="254" t="s">
        <v>2950</v>
      </c>
      <c r="C904" s="2" t="s">
        <v>26</v>
      </c>
      <c r="D904" s="21">
        <v>0</v>
      </c>
      <c r="E904" s="129"/>
      <c r="F904" s="23">
        <v>0</v>
      </c>
      <c r="G904" s="121" t="s">
        <v>204</v>
      </c>
      <c r="H904" s="121" t="s">
        <v>204</v>
      </c>
      <c r="I904" s="225">
        <v>2025</v>
      </c>
    </row>
    <row r="905" spans="1:9" s="34" customFormat="1" ht="19.5" customHeight="1">
      <c r="A905" s="227" t="s">
        <v>3828</v>
      </c>
      <c r="B905" s="254" t="s">
        <v>2951</v>
      </c>
      <c r="C905" s="2" t="s">
        <v>26</v>
      </c>
      <c r="D905" s="21">
        <v>0</v>
      </c>
      <c r="E905" s="129"/>
      <c r="F905" s="23">
        <v>0</v>
      </c>
      <c r="G905" s="121" t="s">
        <v>204</v>
      </c>
      <c r="H905" s="121" t="s">
        <v>204</v>
      </c>
      <c r="I905" s="225">
        <v>2025</v>
      </c>
    </row>
    <row r="906" spans="1:9" s="34" customFormat="1" ht="19.5" customHeight="1">
      <c r="A906" s="227" t="s">
        <v>3829</v>
      </c>
      <c r="B906" s="254" t="s">
        <v>3773</v>
      </c>
      <c r="C906" s="2" t="s">
        <v>26</v>
      </c>
      <c r="D906" s="21">
        <v>26.18</v>
      </c>
      <c r="E906" s="129"/>
      <c r="F906" s="23">
        <v>26.18</v>
      </c>
      <c r="G906" s="121" t="s">
        <v>204</v>
      </c>
      <c r="H906" s="121" t="s">
        <v>204</v>
      </c>
      <c r="I906" s="225">
        <v>2023</v>
      </c>
    </row>
    <row r="907" spans="1:9" s="34" customFormat="1" ht="19.5" customHeight="1">
      <c r="A907" s="227" t="s">
        <v>3830</v>
      </c>
      <c r="B907" s="254" t="s">
        <v>1121</v>
      </c>
      <c r="C907" s="2" t="s">
        <v>26</v>
      </c>
      <c r="D907" s="21">
        <v>8.280000000000001</v>
      </c>
      <c r="E907" s="129"/>
      <c r="F907" s="23">
        <v>8.280000000000001</v>
      </c>
      <c r="G907" s="121" t="s">
        <v>1100</v>
      </c>
      <c r="H907" s="121" t="s">
        <v>204</v>
      </c>
      <c r="I907" s="225">
        <v>2023</v>
      </c>
    </row>
    <row r="908" spans="1:9" s="34" customFormat="1" ht="19.5" customHeight="1">
      <c r="A908" s="227" t="s">
        <v>3831</v>
      </c>
      <c r="B908" s="254" t="s">
        <v>3774</v>
      </c>
      <c r="C908" s="2" t="s">
        <v>26</v>
      </c>
      <c r="D908" s="21">
        <v>3.2</v>
      </c>
      <c r="E908" s="129"/>
      <c r="F908" s="23">
        <v>3.2</v>
      </c>
      <c r="G908" s="121" t="s">
        <v>204</v>
      </c>
      <c r="H908" s="121" t="s">
        <v>204</v>
      </c>
      <c r="I908" s="225">
        <v>2023</v>
      </c>
    </row>
    <row r="909" spans="1:9" s="34" customFormat="1" ht="19.5" customHeight="1">
      <c r="A909" s="227" t="s">
        <v>3832</v>
      </c>
      <c r="B909" s="254" t="s">
        <v>3775</v>
      </c>
      <c r="C909" s="2" t="s">
        <v>26</v>
      </c>
      <c r="D909" s="21">
        <v>26</v>
      </c>
      <c r="E909" s="129"/>
      <c r="F909" s="23">
        <v>26</v>
      </c>
      <c r="G909" s="121" t="s">
        <v>204</v>
      </c>
      <c r="H909" s="121" t="s">
        <v>204</v>
      </c>
      <c r="I909" s="225">
        <v>203</v>
      </c>
    </row>
    <row r="910" spans="1:9" s="34" customFormat="1" ht="19.5" customHeight="1">
      <c r="A910" s="227" t="s">
        <v>3833</v>
      </c>
      <c r="B910" s="254" t="s">
        <v>3776</v>
      </c>
      <c r="C910" s="2" t="s">
        <v>26</v>
      </c>
      <c r="D910" s="21">
        <v>20</v>
      </c>
      <c r="E910" s="129"/>
      <c r="F910" s="23">
        <v>20</v>
      </c>
      <c r="G910" s="121" t="s">
        <v>3816</v>
      </c>
      <c r="H910" s="121" t="s">
        <v>204</v>
      </c>
      <c r="I910" s="225">
        <v>2022</v>
      </c>
    </row>
    <row r="911" spans="1:9" s="34" customFormat="1" ht="19.5" customHeight="1">
      <c r="A911" s="227" t="s">
        <v>3834</v>
      </c>
      <c r="B911" s="254" t="s">
        <v>3777</v>
      </c>
      <c r="C911" s="2" t="s">
        <v>26</v>
      </c>
      <c r="D911" s="21">
        <v>3.5</v>
      </c>
      <c r="E911" s="129"/>
      <c r="F911" s="23">
        <v>3.5</v>
      </c>
      <c r="G911" s="121" t="s">
        <v>3817</v>
      </c>
      <c r="H911" s="121" t="s">
        <v>204</v>
      </c>
      <c r="I911" s="225">
        <v>2022</v>
      </c>
    </row>
    <row r="912" spans="1:9" s="34" customFormat="1" ht="19.5" customHeight="1">
      <c r="A912" s="227" t="s">
        <v>3835</v>
      </c>
      <c r="B912" s="254" t="s">
        <v>3778</v>
      </c>
      <c r="C912" s="2" t="s">
        <v>26</v>
      </c>
      <c r="D912" s="21">
        <v>2.4</v>
      </c>
      <c r="E912" s="129"/>
      <c r="F912" s="23">
        <v>2.4</v>
      </c>
      <c r="G912" s="121" t="s">
        <v>1068</v>
      </c>
      <c r="H912" s="121" t="s">
        <v>204</v>
      </c>
      <c r="I912" s="225">
        <v>2023</v>
      </c>
    </row>
    <row r="913" spans="1:9" s="34" customFormat="1" ht="19.5" customHeight="1">
      <c r="A913" s="227" t="s">
        <v>3836</v>
      </c>
      <c r="B913" s="254" t="s">
        <v>3779</v>
      </c>
      <c r="C913" s="2" t="s">
        <v>26</v>
      </c>
      <c r="D913" s="21">
        <v>1.5</v>
      </c>
      <c r="E913" s="129"/>
      <c r="F913" s="23">
        <v>1.5</v>
      </c>
      <c r="G913" s="121" t="s">
        <v>1068</v>
      </c>
      <c r="H913" s="121" t="s">
        <v>204</v>
      </c>
      <c r="I913" s="225">
        <v>2023</v>
      </c>
    </row>
    <row r="914" spans="1:9" s="34" customFormat="1" ht="19.5" customHeight="1">
      <c r="A914" s="227" t="s">
        <v>3837</v>
      </c>
      <c r="B914" s="254" t="s">
        <v>1117</v>
      </c>
      <c r="C914" s="2" t="s">
        <v>26</v>
      </c>
      <c r="D914" s="21">
        <v>0.15</v>
      </c>
      <c r="E914" s="129"/>
      <c r="F914" s="23">
        <v>0.15</v>
      </c>
      <c r="G914" s="121" t="s">
        <v>1068</v>
      </c>
      <c r="H914" s="121" t="s">
        <v>204</v>
      </c>
      <c r="I914" s="225">
        <v>2023</v>
      </c>
    </row>
    <row r="915" spans="1:9" s="34" customFormat="1" ht="19.5" customHeight="1">
      <c r="A915" s="227" t="s">
        <v>3838</v>
      </c>
      <c r="B915" s="254" t="s">
        <v>3780</v>
      </c>
      <c r="C915" s="2" t="s">
        <v>26</v>
      </c>
      <c r="D915" s="21">
        <v>5</v>
      </c>
      <c r="E915" s="129"/>
      <c r="F915" s="23">
        <v>5</v>
      </c>
      <c r="G915" s="121" t="s">
        <v>1068</v>
      </c>
      <c r="H915" s="121" t="s">
        <v>204</v>
      </c>
      <c r="I915" s="225">
        <v>2023</v>
      </c>
    </row>
    <row r="916" spans="1:9" s="34" customFormat="1" ht="19.5" customHeight="1">
      <c r="A916" s="227" t="s">
        <v>3839</v>
      </c>
      <c r="B916" s="254" t="s">
        <v>3781</v>
      </c>
      <c r="C916" s="2" t="s">
        <v>26</v>
      </c>
      <c r="D916" s="21">
        <v>4</v>
      </c>
      <c r="E916" s="129"/>
      <c r="F916" s="23">
        <v>4</v>
      </c>
      <c r="G916" s="121" t="s">
        <v>1068</v>
      </c>
      <c r="H916" s="121" t="s">
        <v>204</v>
      </c>
      <c r="I916" s="225">
        <v>2023</v>
      </c>
    </row>
    <row r="917" spans="1:9" s="34" customFormat="1" ht="19.5" customHeight="1">
      <c r="A917" s="227" t="s">
        <v>3840</v>
      </c>
      <c r="B917" s="254" t="s">
        <v>3782</v>
      </c>
      <c r="C917" s="2" t="s">
        <v>26</v>
      </c>
      <c r="D917" s="21">
        <v>4</v>
      </c>
      <c r="E917" s="129"/>
      <c r="F917" s="23">
        <v>4</v>
      </c>
      <c r="G917" s="121" t="s">
        <v>1068</v>
      </c>
      <c r="H917" s="121" t="s">
        <v>204</v>
      </c>
      <c r="I917" s="225">
        <v>2023</v>
      </c>
    </row>
    <row r="918" spans="1:9" s="34" customFormat="1" ht="19.5" customHeight="1">
      <c r="A918" s="227" t="s">
        <v>3841</v>
      </c>
      <c r="B918" s="254" t="s">
        <v>3783</v>
      </c>
      <c r="C918" s="2" t="s">
        <v>26</v>
      </c>
      <c r="D918" s="21">
        <v>3.5</v>
      </c>
      <c r="E918" s="129"/>
      <c r="F918" s="23">
        <v>3.5</v>
      </c>
      <c r="G918" s="121" t="s">
        <v>1068</v>
      </c>
      <c r="H918" s="121" t="s">
        <v>204</v>
      </c>
      <c r="I918" s="225">
        <v>2023</v>
      </c>
    </row>
    <row r="919" spans="1:9" s="34" customFormat="1" ht="19.5" customHeight="1">
      <c r="A919" s="227" t="s">
        <v>3842</v>
      </c>
      <c r="B919" s="254" t="s">
        <v>3784</v>
      </c>
      <c r="C919" s="2" t="s">
        <v>26</v>
      </c>
      <c r="D919" s="21">
        <v>1.7</v>
      </c>
      <c r="E919" s="129"/>
      <c r="F919" s="23">
        <v>1.7</v>
      </c>
      <c r="G919" s="121" t="s">
        <v>1068</v>
      </c>
      <c r="H919" s="121" t="s">
        <v>204</v>
      </c>
      <c r="I919" s="225">
        <v>2023</v>
      </c>
    </row>
    <row r="920" spans="1:9" s="34" customFormat="1" ht="19.5" customHeight="1">
      <c r="A920" s="227" t="s">
        <v>3843</v>
      </c>
      <c r="B920" s="254" t="s">
        <v>3785</v>
      </c>
      <c r="C920" s="2" t="s">
        <v>26</v>
      </c>
      <c r="D920" s="21">
        <v>3.9962999999999997</v>
      </c>
      <c r="E920" s="129"/>
      <c r="F920" s="23">
        <v>3.9962999999999997</v>
      </c>
      <c r="G920" s="121" t="s">
        <v>1068</v>
      </c>
      <c r="H920" s="121" t="s">
        <v>204</v>
      </c>
      <c r="I920" s="225">
        <v>2023</v>
      </c>
    </row>
    <row r="921" spans="1:9" s="34" customFormat="1" ht="26.25" customHeight="1">
      <c r="A921" s="227" t="s">
        <v>3844</v>
      </c>
      <c r="B921" s="254" t="s">
        <v>3786</v>
      </c>
      <c r="C921" s="2" t="s">
        <v>26</v>
      </c>
      <c r="D921" s="21">
        <v>5</v>
      </c>
      <c r="E921" s="129"/>
      <c r="F921" s="23">
        <v>5</v>
      </c>
      <c r="G921" s="121" t="s">
        <v>3818</v>
      </c>
      <c r="H921" s="121" t="s">
        <v>204</v>
      </c>
      <c r="I921" s="225">
        <v>2023</v>
      </c>
    </row>
    <row r="922" spans="1:9" s="34" customFormat="1" ht="19.5" customHeight="1">
      <c r="A922" s="227" t="s">
        <v>3845</v>
      </c>
      <c r="B922" s="254" t="s">
        <v>3787</v>
      </c>
      <c r="C922" s="2" t="s">
        <v>26</v>
      </c>
      <c r="D922" s="21">
        <v>5.4</v>
      </c>
      <c r="E922" s="129"/>
      <c r="F922" s="23">
        <v>5.4</v>
      </c>
      <c r="G922" s="121" t="s">
        <v>3819</v>
      </c>
      <c r="H922" s="121" t="s">
        <v>204</v>
      </c>
      <c r="I922" s="225">
        <v>2023</v>
      </c>
    </row>
    <row r="923" spans="1:9" s="34" customFormat="1" ht="19.5" customHeight="1">
      <c r="A923" s="227" t="s">
        <v>3846</v>
      </c>
      <c r="B923" s="254" t="s">
        <v>3788</v>
      </c>
      <c r="C923" s="2" t="s">
        <v>26</v>
      </c>
      <c r="D923" s="21">
        <v>14.28</v>
      </c>
      <c r="E923" s="129"/>
      <c r="F923" s="23">
        <v>14.28</v>
      </c>
      <c r="G923" s="121" t="s">
        <v>3820</v>
      </c>
      <c r="H923" s="121" t="s">
        <v>204</v>
      </c>
      <c r="I923" s="225">
        <v>2023</v>
      </c>
    </row>
    <row r="924" spans="1:9" s="34" customFormat="1" ht="19.5" customHeight="1">
      <c r="A924" s="227" t="s">
        <v>3847</v>
      </c>
      <c r="B924" s="254" t="s">
        <v>3789</v>
      </c>
      <c r="C924" s="2" t="s">
        <v>26</v>
      </c>
      <c r="D924" s="21">
        <v>9.719999999999999</v>
      </c>
      <c r="E924" s="129"/>
      <c r="F924" s="23">
        <v>9.719999999999999</v>
      </c>
      <c r="G924" s="121" t="s">
        <v>3821</v>
      </c>
      <c r="H924" s="121" t="s">
        <v>204</v>
      </c>
      <c r="I924" s="225">
        <v>2023</v>
      </c>
    </row>
    <row r="925" spans="1:9" s="34" customFormat="1" ht="19.5" customHeight="1">
      <c r="A925" s="227" t="s">
        <v>3848</v>
      </c>
      <c r="B925" s="254" t="s">
        <v>3790</v>
      </c>
      <c r="C925" s="2" t="s">
        <v>26</v>
      </c>
      <c r="D925" s="21">
        <v>3.2</v>
      </c>
      <c r="E925" s="129"/>
      <c r="F925" s="23">
        <v>3.2</v>
      </c>
      <c r="G925" s="121" t="s">
        <v>1106</v>
      </c>
      <c r="H925" s="121" t="s">
        <v>204</v>
      </c>
      <c r="I925" s="225">
        <v>2023</v>
      </c>
    </row>
    <row r="926" spans="1:9" s="34" customFormat="1" ht="25.5" customHeight="1">
      <c r="A926" s="227" t="s">
        <v>3849</v>
      </c>
      <c r="B926" s="254" t="s">
        <v>3791</v>
      </c>
      <c r="C926" s="2" t="s">
        <v>26</v>
      </c>
      <c r="D926" s="21">
        <v>6.5</v>
      </c>
      <c r="E926" s="129"/>
      <c r="F926" s="23">
        <v>6.5</v>
      </c>
      <c r="G926" s="121" t="s">
        <v>3822</v>
      </c>
      <c r="H926" s="121" t="s">
        <v>204</v>
      </c>
      <c r="I926" s="225">
        <v>2022</v>
      </c>
    </row>
    <row r="927" spans="1:9" s="34" customFormat="1" ht="19.5" customHeight="1">
      <c r="A927" s="227" t="s">
        <v>3850</v>
      </c>
      <c r="B927" s="254" t="s">
        <v>3792</v>
      </c>
      <c r="C927" s="2" t="s">
        <v>26</v>
      </c>
      <c r="D927" s="21">
        <v>1.5</v>
      </c>
      <c r="E927" s="129"/>
      <c r="F927" s="23">
        <v>1.5</v>
      </c>
      <c r="G927" s="121" t="s">
        <v>1045</v>
      </c>
      <c r="H927" s="121" t="s">
        <v>204</v>
      </c>
      <c r="I927" s="225">
        <v>2022</v>
      </c>
    </row>
    <row r="928" spans="1:9" s="34" customFormat="1" ht="19.5" customHeight="1">
      <c r="A928" s="227" t="s">
        <v>3851</v>
      </c>
      <c r="B928" s="254" t="s">
        <v>3793</v>
      </c>
      <c r="C928" s="2" t="s">
        <v>26</v>
      </c>
      <c r="D928" s="21">
        <v>0.2</v>
      </c>
      <c r="E928" s="129"/>
      <c r="F928" s="23">
        <v>0.2</v>
      </c>
      <c r="G928" s="121" t="s">
        <v>1045</v>
      </c>
      <c r="H928" s="121" t="s">
        <v>204</v>
      </c>
      <c r="I928" s="225">
        <v>2022</v>
      </c>
    </row>
    <row r="929" spans="1:9" s="34" customFormat="1" ht="19.5" customHeight="1">
      <c r="A929" s="227" t="s">
        <v>3852</v>
      </c>
      <c r="B929" s="254" t="s">
        <v>3794</v>
      </c>
      <c r="C929" s="2" t="s">
        <v>26</v>
      </c>
      <c r="D929" s="21">
        <v>2.49</v>
      </c>
      <c r="E929" s="129"/>
      <c r="F929" s="23">
        <v>2.49</v>
      </c>
      <c r="G929" s="121" t="s">
        <v>1076</v>
      </c>
      <c r="H929" s="121" t="s">
        <v>204</v>
      </c>
      <c r="I929" s="225">
        <v>2023</v>
      </c>
    </row>
    <row r="930" spans="1:9" s="34" customFormat="1" ht="19.5" customHeight="1">
      <c r="A930" s="227" t="s">
        <v>3853</v>
      </c>
      <c r="B930" s="254" t="s">
        <v>3795</v>
      </c>
      <c r="C930" s="2" t="s">
        <v>26</v>
      </c>
      <c r="D930" s="21">
        <v>9</v>
      </c>
      <c r="E930" s="129"/>
      <c r="F930" s="23">
        <v>9</v>
      </c>
      <c r="G930" s="121" t="s">
        <v>3823</v>
      </c>
      <c r="H930" s="121" t="s">
        <v>204</v>
      </c>
      <c r="I930" s="225">
        <v>2023</v>
      </c>
    </row>
    <row r="931" spans="1:9" s="34" customFormat="1" ht="29.25" customHeight="1">
      <c r="A931" s="227" t="s">
        <v>3854</v>
      </c>
      <c r="B931" s="254" t="s">
        <v>3796</v>
      </c>
      <c r="C931" s="2" t="s">
        <v>26</v>
      </c>
      <c r="D931" s="21">
        <v>16.5</v>
      </c>
      <c r="E931" s="129"/>
      <c r="F931" s="23">
        <v>16.5</v>
      </c>
      <c r="G931" s="121" t="s">
        <v>3824</v>
      </c>
      <c r="H931" s="121" t="s">
        <v>204</v>
      </c>
      <c r="I931" s="225">
        <v>2023</v>
      </c>
    </row>
    <row r="932" spans="1:9" s="34" customFormat="1" ht="19.5" customHeight="1">
      <c r="A932" s="227" t="s">
        <v>3855</v>
      </c>
      <c r="B932" s="254" t="s">
        <v>3797</v>
      </c>
      <c r="C932" s="2" t="s">
        <v>26</v>
      </c>
      <c r="D932" s="21">
        <v>1.4</v>
      </c>
      <c r="E932" s="129"/>
      <c r="F932" s="23">
        <v>1.4</v>
      </c>
      <c r="G932" s="121" t="s">
        <v>1053</v>
      </c>
      <c r="H932" s="121" t="s">
        <v>204</v>
      </c>
      <c r="I932" s="225">
        <v>2021</v>
      </c>
    </row>
    <row r="933" spans="1:9" s="34" customFormat="1" ht="19.5" customHeight="1">
      <c r="A933" s="227" t="s">
        <v>3856</v>
      </c>
      <c r="B933" s="254" t="s">
        <v>3798</v>
      </c>
      <c r="C933" s="2" t="s">
        <v>26</v>
      </c>
      <c r="D933" s="21">
        <v>1.12</v>
      </c>
      <c r="E933" s="129"/>
      <c r="F933" s="23">
        <v>1.12</v>
      </c>
      <c r="G933" s="121" t="s">
        <v>1053</v>
      </c>
      <c r="H933" s="121" t="s">
        <v>204</v>
      </c>
      <c r="I933" s="225">
        <v>2021</v>
      </c>
    </row>
    <row r="934" spans="1:9" s="34" customFormat="1" ht="19.5" customHeight="1">
      <c r="A934" s="227" t="s">
        <v>3857</v>
      </c>
      <c r="B934" s="254" t="s">
        <v>3799</v>
      </c>
      <c r="C934" s="2" t="s">
        <v>26</v>
      </c>
      <c r="D934" s="21">
        <v>0.3</v>
      </c>
      <c r="E934" s="129"/>
      <c r="F934" s="23">
        <v>0.3</v>
      </c>
      <c r="G934" s="121" t="s">
        <v>1053</v>
      </c>
      <c r="H934" s="121" t="s">
        <v>204</v>
      </c>
      <c r="I934" s="225">
        <v>2021</v>
      </c>
    </row>
    <row r="935" spans="1:9" s="34" customFormat="1" ht="19.5" customHeight="1">
      <c r="A935" s="227" t="s">
        <v>3858</v>
      </c>
      <c r="B935" s="254" t="s">
        <v>3800</v>
      </c>
      <c r="C935" s="2" t="s">
        <v>26</v>
      </c>
      <c r="D935" s="21">
        <v>4.3</v>
      </c>
      <c r="E935" s="129"/>
      <c r="F935" s="23">
        <v>4.3</v>
      </c>
      <c r="G935" s="121" t="s">
        <v>1119</v>
      </c>
      <c r="H935" s="121" t="s">
        <v>204</v>
      </c>
      <c r="I935" s="225">
        <v>2022</v>
      </c>
    </row>
    <row r="936" spans="1:9" s="34" customFormat="1" ht="19.5" customHeight="1">
      <c r="A936" s="227" t="s">
        <v>3859</v>
      </c>
      <c r="B936" s="254" t="s">
        <v>3801</v>
      </c>
      <c r="C936" s="2" t="s">
        <v>26</v>
      </c>
      <c r="D936" s="21">
        <v>3.25</v>
      </c>
      <c r="E936" s="129"/>
      <c r="F936" s="23">
        <v>3.25</v>
      </c>
      <c r="G936" s="121" t="s">
        <v>1058</v>
      </c>
      <c r="H936" s="121" t="s">
        <v>204</v>
      </c>
      <c r="I936" s="225">
        <v>2022</v>
      </c>
    </row>
    <row r="937" spans="1:9" s="34" customFormat="1" ht="19.5" customHeight="1">
      <c r="A937" s="227" t="s">
        <v>3860</v>
      </c>
      <c r="B937" s="254" t="s">
        <v>3802</v>
      </c>
      <c r="C937" s="2" t="s">
        <v>26</v>
      </c>
      <c r="D937" s="21">
        <v>7</v>
      </c>
      <c r="E937" s="129"/>
      <c r="F937" s="23">
        <v>7</v>
      </c>
      <c r="G937" s="121" t="s">
        <v>3825</v>
      </c>
      <c r="H937" s="121" t="s">
        <v>204</v>
      </c>
      <c r="I937" s="225">
        <v>2022</v>
      </c>
    </row>
    <row r="938" spans="1:9" s="34" customFormat="1" ht="19.5" customHeight="1">
      <c r="A938" s="227" t="s">
        <v>3861</v>
      </c>
      <c r="B938" s="254" t="s">
        <v>3803</v>
      </c>
      <c r="C938" s="2" t="s">
        <v>26</v>
      </c>
      <c r="D938" s="21">
        <v>3.55</v>
      </c>
      <c r="E938" s="129"/>
      <c r="F938" s="23">
        <v>3.55</v>
      </c>
      <c r="G938" s="121" t="s">
        <v>1058</v>
      </c>
      <c r="H938" s="121" t="s">
        <v>204</v>
      </c>
      <c r="I938" s="225">
        <v>2023</v>
      </c>
    </row>
    <row r="939" spans="1:9" s="34" customFormat="1" ht="19.5" customHeight="1">
      <c r="A939" s="227" t="s">
        <v>3862</v>
      </c>
      <c r="B939" s="254" t="s">
        <v>3804</v>
      </c>
      <c r="C939" s="2" t="s">
        <v>26</v>
      </c>
      <c r="D939" s="21">
        <v>3.5</v>
      </c>
      <c r="E939" s="129"/>
      <c r="F939" s="23">
        <v>3.5</v>
      </c>
      <c r="G939" s="121" t="s">
        <v>3826</v>
      </c>
      <c r="H939" s="121" t="s">
        <v>204</v>
      </c>
      <c r="I939" s="225">
        <v>2023</v>
      </c>
    </row>
    <row r="940" spans="1:9" s="34" customFormat="1" ht="19.5" customHeight="1">
      <c r="A940" s="227" t="s">
        <v>3863</v>
      </c>
      <c r="B940" s="254" t="s">
        <v>3805</v>
      </c>
      <c r="C940" s="2" t="s">
        <v>26</v>
      </c>
      <c r="D940" s="21">
        <v>4.2</v>
      </c>
      <c r="E940" s="129"/>
      <c r="F940" s="23">
        <v>4.2</v>
      </c>
      <c r="G940" s="121" t="s">
        <v>1071</v>
      </c>
      <c r="H940" s="121" t="s">
        <v>204</v>
      </c>
      <c r="I940" s="225">
        <v>2023</v>
      </c>
    </row>
    <row r="941" spans="1:9" s="34" customFormat="1" ht="19.5" customHeight="1">
      <c r="A941" s="227" t="s">
        <v>3864</v>
      </c>
      <c r="B941" s="254" t="s">
        <v>3806</v>
      </c>
      <c r="C941" s="2" t="s">
        <v>26</v>
      </c>
      <c r="D941" s="21">
        <v>2</v>
      </c>
      <c r="E941" s="129"/>
      <c r="F941" s="23">
        <v>2</v>
      </c>
      <c r="G941" s="121" t="s">
        <v>1071</v>
      </c>
      <c r="H941" s="121" t="s">
        <v>204</v>
      </c>
      <c r="I941" s="225">
        <v>2023</v>
      </c>
    </row>
    <row r="942" spans="1:9" s="34" customFormat="1" ht="19.5" customHeight="1">
      <c r="A942" s="227" t="s">
        <v>3865</v>
      </c>
      <c r="B942" s="254" t="s">
        <v>3807</v>
      </c>
      <c r="C942" s="2" t="s">
        <v>26</v>
      </c>
      <c r="D942" s="21">
        <v>4.8</v>
      </c>
      <c r="E942" s="129"/>
      <c r="F942" s="23">
        <v>4.8</v>
      </c>
      <c r="G942" s="121" t="s">
        <v>1071</v>
      </c>
      <c r="H942" s="121" t="s">
        <v>204</v>
      </c>
      <c r="I942" s="225">
        <v>2023</v>
      </c>
    </row>
    <row r="943" spans="1:9" s="34" customFormat="1" ht="19.5" customHeight="1">
      <c r="A943" s="227" t="s">
        <v>3866</v>
      </c>
      <c r="B943" s="254" t="s">
        <v>3808</v>
      </c>
      <c r="C943" s="2" t="s">
        <v>26</v>
      </c>
      <c r="D943" s="21">
        <v>0.44000000000000006</v>
      </c>
      <c r="E943" s="129"/>
      <c r="F943" s="23">
        <v>0.44000000000000006</v>
      </c>
      <c r="G943" s="121" t="s">
        <v>1071</v>
      </c>
      <c r="H943" s="121" t="s">
        <v>204</v>
      </c>
      <c r="I943" s="225">
        <v>2024</v>
      </c>
    </row>
    <row r="944" spans="1:9" s="34" customFormat="1" ht="26.25" customHeight="1">
      <c r="A944" s="227" t="s">
        <v>3867</v>
      </c>
      <c r="B944" s="254" t="s">
        <v>3809</v>
      </c>
      <c r="C944" s="2" t="s">
        <v>26</v>
      </c>
      <c r="D944" s="21">
        <v>2</v>
      </c>
      <c r="E944" s="129"/>
      <c r="F944" s="23">
        <v>2</v>
      </c>
      <c r="G944" s="121" t="s">
        <v>1040</v>
      </c>
      <c r="H944" s="121" t="s">
        <v>204</v>
      </c>
      <c r="I944" s="225">
        <v>2024</v>
      </c>
    </row>
    <row r="945" spans="1:9" s="34" customFormat="1" ht="19.5" customHeight="1">
      <c r="A945" s="227" t="s">
        <v>3868</v>
      </c>
      <c r="B945" s="254" t="s">
        <v>3810</v>
      </c>
      <c r="C945" s="2" t="s">
        <v>26</v>
      </c>
      <c r="D945" s="21">
        <v>5</v>
      </c>
      <c r="E945" s="129"/>
      <c r="F945" s="23">
        <v>5</v>
      </c>
      <c r="G945" s="121" t="s">
        <v>1120</v>
      </c>
      <c r="H945" s="121" t="s">
        <v>204</v>
      </c>
      <c r="I945" s="225">
        <v>2024</v>
      </c>
    </row>
    <row r="946" spans="1:9" s="34" customFormat="1" ht="19.5" customHeight="1">
      <c r="A946" s="227" t="s">
        <v>3869</v>
      </c>
      <c r="B946" s="254" t="s">
        <v>3811</v>
      </c>
      <c r="C946" s="2" t="s">
        <v>26</v>
      </c>
      <c r="D946" s="21">
        <v>5.5</v>
      </c>
      <c r="E946" s="129"/>
      <c r="F946" s="23">
        <v>5.5</v>
      </c>
      <c r="G946" s="121" t="s">
        <v>1081</v>
      </c>
      <c r="H946" s="121" t="s">
        <v>204</v>
      </c>
      <c r="I946" s="225">
        <v>2025</v>
      </c>
    </row>
    <row r="947" spans="1:9" s="34" customFormat="1" ht="19.5" customHeight="1">
      <c r="A947" s="227" t="s">
        <v>3870</v>
      </c>
      <c r="B947" s="254" t="s">
        <v>3812</v>
      </c>
      <c r="C947" s="2" t="s">
        <v>26</v>
      </c>
      <c r="D947" s="21">
        <v>21</v>
      </c>
      <c r="E947" s="129"/>
      <c r="F947" s="23">
        <v>21</v>
      </c>
      <c r="G947" s="121" t="s">
        <v>1081</v>
      </c>
      <c r="H947" s="121" t="s">
        <v>204</v>
      </c>
      <c r="I947" s="225">
        <v>2025</v>
      </c>
    </row>
    <row r="948" spans="1:9" s="34" customFormat="1" ht="19.5" customHeight="1">
      <c r="A948" s="227" t="s">
        <v>3871</v>
      </c>
      <c r="B948" s="254" t="s">
        <v>3813</v>
      </c>
      <c r="C948" s="2" t="s">
        <v>26</v>
      </c>
      <c r="D948" s="21">
        <v>2.75</v>
      </c>
      <c r="E948" s="129"/>
      <c r="F948" s="23">
        <v>2.75</v>
      </c>
      <c r="G948" s="121" t="s">
        <v>1081</v>
      </c>
      <c r="H948" s="121" t="s">
        <v>204</v>
      </c>
      <c r="I948" s="225">
        <v>2024</v>
      </c>
    </row>
    <row r="949" spans="1:9" s="34" customFormat="1" ht="19.5" customHeight="1">
      <c r="A949" s="227" t="s">
        <v>3872</v>
      </c>
      <c r="B949" s="254" t="s">
        <v>3814</v>
      </c>
      <c r="C949" s="2" t="s">
        <v>26</v>
      </c>
      <c r="D949" s="21">
        <v>3.2</v>
      </c>
      <c r="E949" s="129"/>
      <c r="F949" s="23">
        <v>3.2</v>
      </c>
      <c r="G949" s="121" t="s">
        <v>1100</v>
      </c>
      <c r="H949" s="121" t="s">
        <v>204</v>
      </c>
      <c r="I949" s="225">
        <v>2025</v>
      </c>
    </row>
    <row r="950" spans="1:9" s="34" customFormat="1" ht="19.5" customHeight="1">
      <c r="A950" s="227" t="s">
        <v>3873</v>
      </c>
      <c r="B950" s="254" t="s">
        <v>3815</v>
      </c>
      <c r="C950" s="2" t="s">
        <v>26</v>
      </c>
      <c r="D950" s="21">
        <v>3.27</v>
      </c>
      <c r="E950" s="129"/>
      <c r="F950" s="23">
        <v>3.27</v>
      </c>
      <c r="G950" s="121" t="s">
        <v>1100</v>
      </c>
      <c r="H950" s="121" t="s">
        <v>204</v>
      </c>
      <c r="I950" s="225">
        <v>2023</v>
      </c>
    </row>
    <row r="951" spans="1:9" s="34" customFormat="1" ht="19.5" customHeight="1">
      <c r="A951" s="155" t="s">
        <v>46</v>
      </c>
      <c r="B951" s="262" t="s">
        <v>1723</v>
      </c>
      <c r="C951" s="2" t="s">
        <v>26</v>
      </c>
      <c r="D951" s="60">
        <f>SUM(D952:D999)</f>
        <v>158.59000000000003</v>
      </c>
      <c r="E951" s="60">
        <f>SUM(E952:E999)</f>
        <v>0</v>
      </c>
      <c r="F951" s="60">
        <f>SUM(F952:F999)</f>
        <v>158.59000000000003</v>
      </c>
      <c r="G951" s="230"/>
      <c r="H951" s="4" t="s">
        <v>1723</v>
      </c>
      <c r="I951" s="225"/>
    </row>
    <row r="952" spans="1:9" s="34" customFormat="1" ht="19.5" customHeight="1">
      <c r="A952" s="227" t="s">
        <v>3104</v>
      </c>
      <c r="B952" s="254" t="s">
        <v>3874</v>
      </c>
      <c r="C952" s="2" t="s">
        <v>26</v>
      </c>
      <c r="D952" s="21">
        <v>2.26</v>
      </c>
      <c r="E952" s="133"/>
      <c r="F952" s="23">
        <v>2.26</v>
      </c>
      <c r="G952" s="2" t="s">
        <v>3918</v>
      </c>
      <c r="H952" s="4" t="s">
        <v>1723</v>
      </c>
      <c r="I952" s="225">
        <v>2023</v>
      </c>
    </row>
    <row r="953" spans="1:9" s="34" customFormat="1" ht="19.5" customHeight="1">
      <c r="A953" s="227" t="s">
        <v>3105</v>
      </c>
      <c r="B953" s="254" t="s">
        <v>3875</v>
      </c>
      <c r="C953" s="2" t="s">
        <v>26</v>
      </c>
      <c r="D953" s="21">
        <v>0.44999999999999996</v>
      </c>
      <c r="E953" s="133"/>
      <c r="F953" s="23">
        <v>0.44999999999999996</v>
      </c>
      <c r="G953" s="2" t="s">
        <v>3918</v>
      </c>
      <c r="H953" s="4" t="s">
        <v>1723</v>
      </c>
      <c r="I953" s="225">
        <v>2023</v>
      </c>
    </row>
    <row r="954" spans="1:9" s="34" customFormat="1" ht="19.5" customHeight="1">
      <c r="A954" s="227" t="s">
        <v>3106</v>
      </c>
      <c r="B954" s="254" t="s">
        <v>3876</v>
      </c>
      <c r="C954" s="2" t="s">
        <v>26</v>
      </c>
      <c r="D954" s="21">
        <v>1.37</v>
      </c>
      <c r="E954" s="133"/>
      <c r="F954" s="23">
        <v>1.37</v>
      </c>
      <c r="G954" s="2" t="s">
        <v>3918</v>
      </c>
      <c r="H954" s="4" t="s">
        <v>1723</v>
      </c>
      <c r="I954" s="225">
        <v>2023</v>
      </c>
    </row>
    <row r="955" spans="1:9" s="34" customFormat="1" ht="19.5" customHeight="1">
      <c r="A955" s="227" t="s">
        <v>3107</v>
      </c>
      <c r="B955" s="254" t="s">
        <v>3877</v>
      </c>
      <c r="C955" s="2" t="s">
        <v>26</v>
      </c>
      <c r="D955" s="21">
        <v>2.6400000000000006</v>
      </c>
      <c r="E955" s="133"/>
      <c r="F955" s="23">
        <v>2.6400000000000006</v>
      </c>
      <c r="G955" s="2" t="s">
        <v>3918</v>
      </c>
      <c r="H955" s="4" t="s">
        <v>1723</v>
      </c>
      <c r="I955" s="225">
        <v>2023</v>
      </c>
    </row>
    <row r="956" spans="1:9" s="34" customFormat="1" ht="19.5" customHeight="1">
      <c r="A956" s="227" t="s">
        <v>3108</v>
      </c>
      <c r="B956" s="254" t="s">
        <v>3878</v>
      </c>
      <c r="C956" s="2" t="s">
        <v>26</v>
      </c>
      <c r="D956" s="21">
        <v>12</v>
      </c>
      <c r="E956" s="133"/>
      <c r="F956" s="23">
        <v>12</v>
      </c>
      <c r="G956" s="2" t="s">
        <v>3919</v>
      </c>
      <c r="H956" s="4" t="s">
        <v>1723</v>
      </c>
      <c r="I956" s="225">
        <v>2023</v>
      </c>
    </row>
    <row r="957" spans="1:9" s="34" customFormat="1" ht="19.5" customHeight="1">
      <c r="A957" s="227" t="s">
        <v>3109</v>
      </c>
      <c r="B957" s="254" t="s">
        <v>3879</v>
      </c>
      <c r="C957" s="2" t="s">
        <v>26</v>
      </c>
      <c r="D957" s="21">
        <v>1.92</v>
      </c>
      <c r="E957" s="133"/>
      <c r="F957" s="23">
        <v>1.92</v>
      </c>
      <c r="G957" s="2" t="s">
        <v>981</v>
      </c>
      <c r="H957" s="4" t="s">
        <v>1723</v>
      </c>
      <c r="I957" s="225">
        <v>2023</v>
      </c>
    </row>
    <row r="958" spans="1:9" s="34" customFormat="1" ht="19.5" customHeight="1">
      <c r="A958" s="227" t="s">
        <v>3110</v>
      </c>
      <c r="B958" s="254" t="s">
        <v>3880</v>
      </c>
      <c r="C958" s="2" t="s">
        <v>26</v>
      </c>
      <c r="D958" s="21">
        <v>0.46</v>
      </c>
      <c r="E958" s="133"/>
      <c r="F958" s="23">
        <v>0.46</v>
      </c>
      <c r="G958" s="2" t="s">
        <v>981</v>
      </c>
      <c r="H958" s="4" t="s">
        <v>1723</v>
      </c>
      <c r="I958" s="225">
        <v>2023</v>
      </c>
    </row>
    <row r="959" spans="1:9" s="34" customFormat="1" ht="19.5" customHeight="1">
      <c r="A959" s="227" t="s">
        <v>3923</v>
      </c>
      <c r="B959" s="254" t="s">
        <v>3881</v>
      </c>
      <c r="C959" s="2" t="s">
        <v>26</v>
      </c>
      <c r="D959" s="21">
        <v>0.89</v>
      </c>
      <c r="E959" s="133"/>
      <c r="F959" s="23">
        <v>0.89</v>
      </c>
      <c r="G959" s="2" t="s">
        <v>981</v>
      </c>
      <c r="H959" s="4" t="s">
        <v>1723</v>
      </c>
      <c r="I959" s="225">
        <v>2023</v>
      </c>
    </row>
    <row r="960" spans="1:9" s="34" customFormat="1" ht="19.5" customHeight="1">
      <c r="A960" s="227" t="s">
        <v>3924</v>
      </c>
      <c r="B960" s="254" t="s">
        <v>3882</v>
      </c>
      <c r="C960" s="2" t="s">
        <v>26</v>
      </c>
      <c r="D960" s="21">
        <v>0.77</v>
      </c>
      <c r="E960" s="133"/>
      <c r="F960" s="23">
        <v>0.77</v>
      </c>
      <c r="G960" s="2" t="s">
        <v>981</v>
      </c>
      <c r="H960" s="4" t="s">
        <v>1723</v>
      </c>
      <c r="I960" s="225">
        <v>2023</v>
      </c>
    </row>
    <row r="961" spans="1:9" s="34" customFormat="1" ht="19.5" customHeight="1">
      <c r="A961" s="227" t="s">
        <v>3925</v>
      </c>
      <c r="B961" s="254" t="s">
        <v>3883</v>
      </c>
      <c r="C961" s="2" t="s">
        <v>26</v>
      </c>
      <c r="D961" s="21">
        <v>0.44</v>
      </c>
      <c r="E961" s="133"/>
      <c r="F961" s="23">
        <v>0.44</v>
      </c>
      <c r="G961" s="2" t="s">
        <v>981</v>
      </c>
      <c r="H961" s="4" t="s">
        <v>1723</v>
      </c>
      <c r="I961" s="225">
        <v>2023</v>
      </c>
    </row>
    <row r="962" spans="1:9" s="34" customFormat="1" ht="19.5" customHeight="1">
      <c r="A962" s="227" t="s">
        <v>3926</v>
      </c>
      <c r="B962" s="254" t="s">
        <v>3884</v>
      </c>
      <c r="C962" s="2" t="s">
        <v>26</v>
      </c>
      <c r="D962" s="21">
        <v>0.35</v>
      </c>
      <c r="E962" s="133"/>
      <c r="F962" s="23">
        <v>0.35</v>
      </c>
      <c r="G962" s="2" t="s">
        <v>981</v>
      </c>
      <c r="H962" s="4" t="s">
        <v>1723</v>
      </c>
      <c r="I962" s="225">
        <v>2023</v>
      </c>
    </row>
    <row r="963" spans="1:9" s="34" customFormat="1" ht="19.5" customHeight="1">
      <c r="A963" s="227" t="s">
        <v>3927</v>
      </c>
      <c r="B963" s="254" t="s">
        <v>3885</v>
      </c>
      <c r="C963" s="2" t="s">
        <v>26</v>
      </c>
      <c r="D963" s="21">
        <v>1.29</v>
      </c>
      <c r="E963" s="133"/>
      <c r="F963" s="23">
        <v>1.29</v>
      </c>
      <c r="G963" s="2" t="s">
        <v>981</v>
      </c>
      <c r="H963" s="4" t="s">
        <v>1723</v>
      </c>
      <c r="I963" s="225">
        <v>2023</v>
      </c>
    </row>
    <row r="964" spans="1:9" s="34" customFormat="1" ht="19.5" customHeight="1">
      <c r="A964" s="227" t="s">
        <v>3928</v>
      </c>
      <c r="B964" s="254" t="s">
        <v>3886</v>
      </c>
      <c r="C964" s="2" t="s">
        <v>26</v>
      </c>
      <c r="D964" s="21">
        <v>4.17</v>
      </c>
      <c r="E964" s="133"/>
      <c r="F964" s="23">
        <v>4.17</v>
      </c>
      <c r="G964" s="2" t="s">
        <v>981</v>
      </c>
      <c r="H964" s="4" t="s">
        <v>1723</v>
      </c>
      <c r="I964" s="225">
        <v>2023</v>
      </c>
    </row>
    <row r="965" spans="1:9" s="34" customFormat="1" ht="19.5" customHeight="1">
      <c r="A965" s="227" t="s">
        <v>3929</v>
      </c>
      <c r="B965" s="254" t="s">
        <v>3887</v>
      </c>
      <c r="C965" s="2" t="s">
        <v>26</v>
      </c>
      <c r="D965" s="21">
        <v>0.39</v>
      </c>
      <c r="E965" s="133"/>
      <c r="F965" s="23">
        <v>0.39</v>
      </c>
      <c r="G965" s="2" t="s">
        <v>981</v>
      </c>
      <c r="H965" s="4" t="s">
        <v>1723</v>
      </c>
      <c r="I965" s="225">
        <v>2023</v>
      </c>
    </row>
    <row r="966" spans="1:9" s="34" customFormat="1" ht="19.5" customHeight="1">
      <c r="A966" s="227" t="s">
        <v>3930</v>
      </c>
      <c r="B966" s="254" t="s">
        <v>3888</v>
      </c>
      <c r="C966" s="2" t="s">
        <v>26</v>
      </c>
      <c r="D966" s="21">
        <v>0.83</v>
      </c>
      <c r="E966" s="133"/>
      <c r="F966" s="23">
        <v>0.83</v>
      </c>
      <c r="G966" s="2" t="s">
        <v>981</v>
      </c>
      <c r="H966" s="4" t="s">
        <v>1723</v>
      </c>
      <c r="I966" s="225">
        <v>2023</v>
      </c>
    </row>
    <row r="967" spans="1:9" s="34" customFormat="1" ht="19.5" customHeight="1">
      <c r="A967" s="227" t="s">
        <v>3931</v>
      </c>
      <c r="B967" s="254" t="s">
        <v>3889</v>
      </c>
      <c r="C967" s="2" t="s">
        <v>26</v>
      </c>
      <c r="D967" s="21">
        <v>0.43</v>
      </c>
      <c r="E967" s="133"/>
      <c r="F967" s="23">
        <v>0.43</v>
      </c>
      <c r="G967" s="2" t="s">
        <v>981</v>
      </c>
      <c r="H967" s="4" t="s">
        <v>1723</v>
      </c>
      <c r="I967" s="225">
        <v>2023</v>
      </c>
    </row>
    <row r="968" spans="1:9" s="34" customFormat="1" ht="19.5" customHeight="1">
      <c r="A968" s="227" t="s">
        <v>3932</v>
      </c>
      <c r="B968" s="254" t="s">
        <v>3890</v>
      </c>
      <c r="C968" s="2" t="s">
        <v>26</v>
      </c>
      <c r="D968" s="21">
        <v>0.48</v>
      </c>
      <c r="E968" s="133"/>
      <c r="F968" s="23">
        <v>0.48</v>
      </c>
      <c r="G968" s="2" t="s">
        <v>981</v>
      </c>
      <c r="H968" s="4" t="s">
        <v>1723</v>
      </c>
      <c r="I968" s="225">
        <v>2022</v>
      </c>
    </row>
    <row r="969" spans="1:9" s="34" customFormat="1" ht="19.5" customHeight="1">
      <c r="A969" s="227" t="s">
        <v>3933</v>
      </c>
      <c r="B969" s="254" t="s">
        <v>3891</v>
      </c>
      <c r="C969" s="2" t="s">
        <v>26</v>
      </c>
      <c r="D969" s="21">
        <v>1.53</v>
      </c>
      <c r="E969" s="133"/>
      <c r="F969" s="23">
        <v>1.53</v>
      </c>
      <c r="G969" s="2" t="s">
        <v>981</v>
      </c>
      <c r="H969" s="4" t="s">
        <v>1723</v>
      </c>
      <c r="I969" s="225">
        <v>2022</v>
      </c>
    </row>
    <row r="970" spans="1:9" s="34" customFormat="1" ht="19.5" customHeight="1">
      <c r="A970" s="227" t="s">
        <v>3934</v>
      </c>
      <c r="B970" s="254" t="s">
        <v>3892</v>
      </c>
      <c r="C970" s="2" t="s">
        <v>26</v>
      </c>
      <c r="D970" s="21">
        <v>3.91</v>
      </c>
      <c r="E970" s="133"/>
      <c r="F970" s="23">
        <v>3.91</v>
      </c>
      <c r="G970" s="2" t="s">
        <v>981</v>
      </c>
      <c r="H970" s="4" t="s">
        <v>1723</v>
      </c>
      <c r="I970" s="225">
        <v>2023</v>
      </c>
    </row>
    <row r="971" spans="1:9" s="34" customFormat="1" ht="28.5" customHeight="1">
      <c r="A971" s="227" t="s">
        <v>3935</v>
      </c>
      <c r="B971" s="254" t="s">
        <v>3893</v>
      </c>
      <c r="C971" s="2" t="s">
        <v>26</v>
      </c>
      <c r="D971" s="21">
        <v>0.72</v>
      </c>
      <c r="E971" s="133"/>
      <c r="F971" s="23">
        <v>0.72</v>
      </c>
      <c r="G971" s="2" t="s">
        <v>975</v>
      </c>
      <c r="H971" s="4" t="s">
        <v>1723</v>
      </c>
      <c r="I971" s="225">
        <v>2021</v>
      </c>
    </row>
    <row r="972" spans="1:9" s="34" customFormat="1" ht="19.5" customHeight="1">
      <c r="A972" s="227" t="s">
        <v>3936</v>
      </c>
      <c r="B972" s="254" t="s">
        <v>3894</v>
      </c>
      <c r="C972" s="2" t="s">
        <v>26</v>
      </c>
      <c r="D972" s="21">
        <v>0.07</v>
      </c>
      <c r="E972" s="133"/>
      <c r="F972" s="23">
        <v>0.07</v>
      </c>
      <c r="G972" s="2" t="s">
        <v>976</v>
      </c>
      <c r="H972" s="4" t="s">
        <v>1723</v>
      </c>
      <c r="I972" s="225">
        <v>2021</v>
      </c>
    </row>
    <row r="973" spans="1:9" s="34" customFormat="1" ht="19.5" customHeight="1">
      <c r="A973" s="227" t="s">
        <v>3937</v>
      </c>
      <c r="B973" s="254" t="s">
        <v>3895</v>
      </c>
      <c r="C973" s="2" t="s">
        <v>26</v>
      </c>
      <c r="D973" s="21">
        <v>2.0900000000000003</v>
      </c>
      <c r="E973" s="133"/>
      <c r="F973" s="23">
        <v>2.0900000000000003</v>
      </c>
      <c r="G973" s="2" t="s">
        <v>976</v>
      </c>
      <c r="H973" s="4" t="s">
        <v>1723</v>
      </c>
      <c r="I973" s="225">
        <v>2021</v>
      </c>
    </row>
    <row r="974" spans="1:9" s="34" customFormat="1" ht="19.5" customHeight="1">
      <c r="A974" s="227" t="s">
        <v>3938</v>
      </c>
      <c r="B974" s="254" t="s">
        <v>3896</v>
      </c>
      <c r="C974" s="2" t="s">
        <v>26</v>
      </c>
      <c r="D974" s="21">
        <v>0.05</v>
      </c>
      <c r="E974" s="133"/>
      <c r="F974" s="23">
        <v>0.05</v>
      </c>
      <c r="G974" s="2" t="s">
        <v>976</v>
      </c>
      <c r="H974" s="4" t="s">
        <v>1723</v>
      </c>
      <c r="I974" s="225">
        <v>2021</v>
      </c>
    </row>
    <row r="975" spans="1:9" s="34" customFormat="1" ht="19.5" customHeight="1">
      <c r="A975" s="227" t="s">
        <v>3939</v>
      </c>
      <c r="B975" s="254" t="s">
        <v>3897</v>
      </c>
      <c r="C975" s="2" t="s">
        <v>26</v>
      </c>
      <c r="D975" s="21">
        <v>0.05</v>
      </c>
      <c r="E975" s="133"/>
      <c r="F975" s="23">
        <v>0.05</v>
      </c>
      <c r="G975" s="2" t="s">
        <v>976</v>
      </c>
      <c r="H975" s="4" t="s">
        <v>1723</v>
      </c>
      <c r="I975" s="225">
        <v>2022</v>
      </c>
    </row>
    <row r="976" spans="1:9" s="34" customFormat="1" ht="19.5" customHeight="1">
      <c r="A976" s="227" t="s">
        <v>3940</v>
      </c>
      <c r="B976" s="254" t="s">
        <v>3898</v>
      </c>
      <c r="C976" s="2" t="s">
        <v>26</v>
      </c>
      <c r="D976" s="21">
        <v>0.09</v>
      </c>
      <c r="E976" s="133"/>
      <c r="F976" s="23">
        <v>0.09</v>
      </c>
      <c r="G976" s="2" t="s">
        <v>976</v>
      </c>
      <c r="H976" s="4" t="s">
        <v>1723</v>
      </c>
      <c r="I976" s="225">
        <v>2022</v>
      </c>
    </row>
    <row r="977" spans="1:9" s="34" customFormat="1" ht="19.5" customHeight="1">
      <c r="A977" s="227" t="s">
        <v>3941</v>
      </c>
      <c r="B977" s="254" t="s">
        <v>3899</v>
      </c>
      <c r="C977" s="2" t="s">
        <v>26</v>
      </c>
      <c r="D977" s="21">
        <v>0.16</v>
      </c>
      <c r="E977" s="133"/>
      <c r="F977" s="23">
        <v>0.16</v>
      </c>
      <c r="G977" s="2" t="s">
        <v>976</v>
      </c>
      <c r="H977" s="4" t="s">
        <v>1723</v>
      </c>
      <c r="I977" s="225">
        <v>2022</v>
      </c>
    </row>
    <row r="978" spans="1:9" s="34" customFormat="1" ht="19.5" customHeight="1">
      <c r="A978" s="227" t="s">
        <v>3942</v>
      </c>
      <c r="B978" s="254" t="s">
        <v>3900</v>
      </c>
      <c r="C978" s="2" t="s">
        <v>26</v>
      </c>
      <c r="D978" s="21">
        <v>0.06</v>
      </c>
      <c r="E978" s="133"/>
      <c r="F978" s="23">
        <v>0.06</v>
      </c>
      <c r="G978" s="2" t="s">
        <v>976</v>
      </c>
      <c r="H978" s="4" t="s">
        <v>1723</v>
      </c>
      <c r="I978" s="225">
        <v>2022</v>
      </c>
    </row>
    <row r="979" spans="1:9" s="34" customFormat="1" ht="19.5" customHeight="1">
      <c r="A979" s="227" t="s">
        <v>3943</v>
      </c>
      <c r="B979" s="254" t="s">
        <v>3901</v>
      </c>
      <c r="C979" s="2" t="s">
        <v>26</v>
      </c>
      <c r="D979" s="21">
        <v>0.04</v>
      </c>
      <c r="E979" s="133"/>
      <c r="F979" s="23">
        <v>0.04</v>
      </c>
      <c r="G979" s="2" t="s">
        <v>976</v>
      </c>
      <c r="H979" s="4" t="s">
        <v>1723</v>
      </c>
      <c r="I979" s="225">
        <v>2023</v>
      </c>
    </row>
    <row r="980" spans="1:9" s="34" customFormat="1" ht="19.5" customHeight="1">
      <c r="A980" s="227" t="s">
        <v>3944</v>
      </c>
      <c r="B980" s="254" t="s">
        <v>3902</v>
      </c>
      <c r="C980" s="2" t="s">
        <v>26</v>
      </c>
      <c r="D980" s="21">
        <v>1.9300000000000002</v>
      </c>
      <c r="E980" s="133"/>
      <c r="F980" s="23">
        <v>1.9300000000000002</v>
      </c>
      <c r="G980" s="2" t="s">
        <v>976</v>
      </c>
      <c r="H980" s="4" t="s">
        <v>1723</v>
      </c>
      <c r="I980" s="225">
        <v>2023</v>
      </c>
    </row>
    <row r="981" spans="1:9" s="34" customFormat="1" ht="19.5" customHeight="1">
      <c r="A981" s="227" t="s">
        <v>3945</v>
      </c>
      <c r="B981" s="254" t="s">
        <v>3903</v>
      </c>
      <c r="C981" s="2" t="s">
        <v>26</v>
      </c>
      <c r="D981" s="21">
        <v>1.6400000000000001</v>
      </c>
      <c r="E981" s="133"/>
      <c r="F981" s="23">
        <v>1.6400000000000001</v>
      </c>
      <c r="G981" s="2" t="s">
        <v>976</v>
      </c>
      <c r="H981" s="4" t="s">
        <v>1723</v>
      </c>
      <c r="I981" s="225">
        <v>2021</v>
      </c>
    </row>
    <row r="982" spans="1:9" s="34" customFormat="1" ht="19.5" customHeight="1">
      <c r="A982" s="227" t="s">
        <v>3946</v>
      </c>
      <c r="B982" s="254" t="s">
        <v>3904</v>
      </c>
      <c r="C982" s="2" t="s">
        <v>26</v>
      </c>
      <c r="D982" s="21">
        <v>0.09</v>
      </c>
      <c r="E982" s="133"/>
      <c r="F982" s="23">
        <v>0.09</v>
      </c>
      <c r="G982" s="2" t="s">
        <v>976</v>
      </c>
      <c r="H982" s="4" t="s">
        <v>1723</v>
      </c>
      <c r="I982" s="225">
        <v>2021</v>
      </c>
    </row>
    <row r="983" spans="1:9" s="34" customFormat="1" ht="19.5" customHeight="1">
      <c r="A983" s="227" t="s">
        <v>3947</v>
      </c>
      <c r="B983" s="254" t="s">
        <v>3905</v>
      </c>
      <c r="C983" s="2" t="s">
        <v>26</v>
      </c>
      <c r="D983" s="21">
        <v>1.02</v>
      </c>
      <c r="E983" s="133"/>
      <c r="F983" s="23">
        <v>1.02</v>
      </c>
      <c r="G983" s="2" t="s">
        <v>976</v>
      </c>
      <c r="H983" s="4" t="s">
        <v>1723</v>
      </c>
      <c r="I983" s="225">
        <v>2021</v>
      </c>
    </row>
    <row r="984" spans="1:9" s="34" customFormat="1" ht="19.5" customHeight="1">
      <c r="A984" s="227" t="s">
        <v>3948</v>
      </c>
      <c r="B984" s="254" t="s">
        <v>3906</v>
      </c>
      <c r="C984" s="2" t="s">
        <v>26</v>
      </c>
      <c r="D984" s="21">
        <v>0.02</v>
      </c>
      <c r="E984" s="133"/>
      <c r="F984" s="23">
        <v>0.02</v>
      </c>
      <c r="G984" s="2" t="s">
        <v>976</v>
      </c>
      <c r="H984" s="4" t="s">
        <v>1723</v>
      </c>
      <c r="I984" s="225">
        <v>2021</v>
      </c>
    </row>
    <row r="985" spans="1:9" s="34" customFormat="1" ht="19.5" customHeight="1">
      <c r="A985" s="227" t="s">
        <v>3949</v>
      </c>
      <c r="B985" s="254" t="s">
        <v>3907</v>
      </c>
      <c r="C985" s="2" t="s">
        <v>26</v>
      </c>
      <c r="D985" s="21">
        <v>0.24000000000000002</v>
      </c>
      <c r="E985" s="133"/>
      <c r="F985" s="23">
        <v>0.24000000000000002</v>
      </c>
      <c r="G985" s="2" t="s">
        <v>976</v>
      </c>
      <c r="H985" s="4" t="s">
        <v>1723</v>
      </c>
      <c r="I985" s="225">
        <v>2021</v>
      </c>
    </row>
    <row r="986" spans="1:9" s="34" customFormat="1" ht="19.5" customHeight="1">
      <c r="A986" s="227" t="s">
        <v>3950</v>
      </c>
      <c r="B986" s="254" t="s">
        <v>5274</v>
      </c>
      <c r="C986" s="2" t="s">
        <v>26</v>
      </c>
      <c r="D986" s="21">
        <v>1.38</v>
      </c>
      <c r="E986" s="133"/>
      <c r="F986" s="23">
        <v>1.38</v>
      </c>
      <c r="G986" s="2" t="s">
        <v>1000</v>
      </c>
      <c r="H986" s="4" t="s">
        <v>1723</v>
      </c>
      <c r="I986" s="225">
        <v>2021</v>
      </c>
    </row>
    <row r="987" spans="1:9" s="34" customFormat="1" ht="19.5" customHeight="1">
      <c r="A987" s="227" t="s">
        <v>3951</v>
      </c>
      <c r="B987" s="254" t="s">
        <v>3908</v>
      </c>
      <c r="C987" s="2" t="s">
        <v>26</v>
      </c>
      <c r="D987" s="21">
        <v>8.17</v>
      </c>
      <c r="E987" s="133"/>
      <c r="F987" s="23">
        <v>8.17</v>
      </c>
      <c r="G987" s="2" t="s">
        <v>982</v>
      </c>
      <c r="H987" s="4" t="s">
        <v>1723</v>
      </c>
      <c r="I987" s="225">
        <v>2021</v>
      </c>
    </row>
    <row r="988" spans="1:9" s="34" customFormat="1" ht="26.25" customHeight="1">
      <c r="A988" s="227" t="s">
        <v>3952</v>
      </c>
      <c r="B988" s="254" t="s">
        <v>3909</v>
      </c>
      <c r="C988" s="2" t="s">
        <v>26</v>
      </c>
      <c r="D988" s="21">
        <v>10.08</v>
      </c>
      <c r="E988" s="133"/>
      <c r="F988" s="23">
        <v>10.08</v>
      </c>
      <c r="G988" s="2" t="s">
        <v>977</v>
      </c>
      <c r="H988" s="4" t="s">
        <v>1723</v>
      </c>
      <c r="I988" s="225">
        <v>2021</v>
      </c>
    </row>
    <row r="989" spans="1:9" s="34" customFormat="1" ht="19.5" customHeight="1">
      <c r="A989" s="227" t="s">
        <v>3953</v>
      </c>
      <c r="B989" s="254" t="s">
        <v>3910</v>
      </c>
      <c r="C989" s="2" t="s">
        <v>26</v>
      </c>
      <c r="D989" s="21">
        <v>4.8999999999999995</v>
      </c>
      <c r="E989" s="133"/>
      <c r="F989" s="23">
        <v>4.8999999999999995</v>
      </c>
      <c r="G989" s="2" t="s">
        <v>995</v>
      </c>
      <c r="H989" s="4" t="s">
        <v>1723</v>
      </c>
      <c r="I989" s="225">
        <v>2021</v>
      </c>
    </row>
    <row r="990" spans="1:9" s="34" customFormat="1" ht="19.5" customHeight="1">
      <c r="A990" s="227" t="s">
        <v>3954</v>
      </c>
      <c r="B990" s="254" t="s">
        <v>3911</v>
      </c>
      <c r="C990" s="2" t="s">
        <v>26</v>
      </c>
      <c r="D990" s="21">
        <v>4.8100000000000005</v>
      </c>
      <c r="E990" s="133"/>
      <c r="F990" s="23">
        <v>4.8100000000000005</v>
      </c>
      <c r="G990" s="2" t="s">
        <v>978</v>
      </c>
      <c r="H990" s="4" t="s">
        <v>1723</v>
      </c>
      <c r="I990" s="225">
        <v>2021</v>
      </c>
    </row>
    <row r="991" spans="1:9" s="34" customFormat="1" ht="19.5" customHeight="1">
      <c r="A991" s="227" t="s">
        <v>3955</v>
      </c>
      <c r="B991" s="254" t="s">
        <v>3912</v>
      </c>
      <c r="C991" s="2" t="s">
        <v>26</v>
      </c>
      <c r="D991" s="21">
        <v>7.89</v>
      </c>
      <c r="E991" s="133"/>
      <c r="F991" s="23">
        <v>7.89</v>
      </c>
      <c r="G991" s="2" t="s">
        <v>3920</v>
      </c>
      <c r="H991" s="4" t="s">
        <v>1723</v>
      </c>
      <c r="I991" s="225">
        <v>2021</v>
      </c>
    </row>
    <row r="992" spans="1:9" s="34" customFormat="1" ht="27" customHeight="1">
      <c r="A992" s="227" t="s">
        <v>3956</v>
      </c>
      <c r="B992" s="254" t="s">
        <v>3913</v>
      </c>
      <c r="C992" s="2" t="s">
        <v>26</v>
      </c>
      <c r="D992" s="21">
        <v>9.56</v>
      </c>
      <c r="E992" s="133"/>
      <c r="F992" s="23">
        <v>9.56</v>
      </c>
      <c r="G992" s="2" t="s">
        <v>3921</v>
      </c>
      <c r="H992" s="4" t="s">
        <v>1723</v>
      </c>
      <c r="I992" s="225">
        <v>2021</v>
      </c>
    </row>
    <row r="993" spans="1:9" s="34" customFormat="1" ht="23.25" customHeight="1">
      <c r="A993" s="227" t="s">
        <v>3957</v>
      </c>
      <c r="B993" s="254" t="s">
        <v>3914</v>
      </c>
      <c r="C993" s="2" t="s">
        <v>26</v>
      </c>
      <c r="D993" s="21">
        <v>4.66</v>
      </c>
      <c r="E993" s="133"/>
      <c r="F993" s="23">
        <v>4.66</v>
      </c>
      <c r="G993" s="2" t="s">
        <v>974</v>
      </c>
      <c r="H993" s="4" t="s">
        <v>1723</v>
      </c>
      <c r="I993" s="225">
        <v>2022</v>
      </c>
    </row>
    <row r="994" spans="1:9" s="34" customFormat="1" ht="26.25" customHeight="1">
      <c r="A994" s="227" t="s">
        <v>3958</v>
      </c>
      <c r="B994" s="254" t="s">
        <v>3915</v>
      </c>
      <c r="C994" s="2" t="s">
        <v>26</v>
      </c>
      <c r="D994" s="21">
        <v>7.52</v>
      </c>
      <c r="E994" s="133"/>
      <c r="F994" s="23">
        <v>7.52</v>
      </c>
      <c r="G994" s="2" t="s">
        <v>1002</v>
      </c>
      <c r="H994" s="4" t="s">
        <v>1723</v>
      </c>
      <c r="I994" s="225">
        <v>2022</v>
      </c>
    </row>
    <row r="995" spans="1:9" s="34" customFormat="1" ht="19.5" customHeight="1">
      <c r="A995" s="227" t="s">
        <v>3959</v>
      </c>
      <c r="B995" s="254" t="s">
        <v>3916</v>
      </c>
      <c r="C995" s="2" t="s">
        <v>26</v>
      </c>
      <c r="D995" s="21">
        <v>9.18</v>
      </c>
      <c r="E995" s="133"/>
      <c r="F995" s="23">
        <v>9.18</v>
      </c>
      <c r="G995" s="2" t="s">
        <v>980</v>
      </c>
      <c r="H995" s="4" t="s">
        <v>1723</v>
      </c>
      <c r="I995" s="225">
        <v>2023</v>
      </c>
    </row>
    <row r="996" spans="1:9" s="34" customFormat="1" ht="19.5" customHeight="1">
      <c r="A996" s="227" t="s">
        <v>3960</v>
      </c>
      <c r="B996" s="254" t="s">
        <v>5259</v>
      </c>
      <c r="C996" s="2" t="s">
        <v>26</v>
      </c>
      <c r="D996" s="21">
        <v>19.3</v>
      </c>
      <c r="E996" s="133"/>
      <c r="F996" s="23">
        <v>19.3</v>
      </c>
      <c r="G996" s="2" t="s">
        <v>155</v>
      </c>
      <c r="H996" s="4" t="s">
        <v>1723</v>
      </c>
      <c r="I996" s="225">
        <v>2021</v>
      </c>
    </row>
    <row r="997" spans="1:9" s="34" customFormat="1" ht="19.5" customHeight="1">
      <c r="A997" s="227"/>
      <c r="B997" s="254" t="s">
        <v>5260</v>
      </c>
      <c r="C997" s="2" t="s">
        <v>26</v>
      </c>
      <c r="D997" s="21">
        <v>13.26</v>
      </c>
      <c r="E997" s="133"/>
      <c r="F997" s="23">
        <v>13.26</v>
      </c>
      <c r="G997" s="2" t="s">
        <v>155</v>
      </c>
      <c r="H997" s="4" t="s">
        <v>1723</v>
      </c>
      <c r="I997" s="225">
        <v>2021</v>
      </c>
    </row>
    <row r="998" spans="1:9" s="34" customFormat="1" ht="19.5" customHeight="1">
      <c r="A998" s="227"/>
      <c r="B998" s="254" t="s">
        <v>5261</v>
      </c>
      <c r="C998" s="2" t="s">
        <v>26</v>
      </c>
      <c r="D998" s="21">
        <v>12.87</v>
      </c>
      <c r="E998" s="133"/>
      <c r="F998" s="23">
        <v>12.87</v>
      </c>
      <c r="G998" s="121" t="s">
        <v>5262</v>
      </c>
      <c r="H998" s="4" t="s">
        <v>1723</v>
      </c>
      <c r="I998" s="225">
        <v>2022</v>
      </c>
    </row>
    <row r="999" spans="1:9" s="34" customFormat="1" ht="19.5" customHeight="1">
      <c r="A999" s="227" t="s">
        <v>3959</v>
      </c>
      <c r="B999" s="254" t="s">
        <v>3917</v>
      </c>
      <c r="C999" s="2" t="s">
        <v>26</v>
      </c>
      <c r="D999" s="21">
        <v>0.16</v>
      </c>
      <c r="E999" s="133"/>
      <c r="F999" s="23">
        <v>0.16</v>
      </c>
      <c r="G999" s="2" t="s">
        <v>3922</v>
      </c>
      <c r="H999" s="4" t="s">
        <v>1723</v>
      </c>
      <c r="I999" s="225">
        <v>2023</v>
      </c>
    </row>
    <row r="1000" spans="1:9" s="34" customFormat="1" ht="19.5" customHeight="1">
      <c r="A1000" s="155" t="s">
        <v>116</v>
      </c>
      <c r="B1000" s="262" t="s">
        <v>205</v>
      </c>
      <c r="C1000" s="230"/>
      <c r="D1000" s="60">
        <f>SUM(D1001:D1028)</f>
        <v>580.25</v>
      </c>
      <c r="E1000" s="60">
        <f>SUM(E1001:E1028)</f>
        <v>0</v>
      </c>
      <c r="F1000" s="60">
        <f>SUM(F1001:F1028)</f>
        <v>580.25</v>
      </c>
      <c r="G1000" s="230"/>
      <c r="H1000" s="6"/>
      <c r="I1000" s="225"/>
    </row>
    <row r="1001" spans="1:9" s="34" customFormat="1" ht="19.5" customHeight="1">
      <c r="A1001" s="227" t="s">
        <v>3111</v>
      </c>
      <c r="B1001" s="254" t="s">
        <v>3961</v>
      </c>
      <c r="C1001" s="2" t="s">
        <v>26</v>
      </c>
      <c r="D1001" s="21">
        <v>70.67</v>
      </c>
      <c r="E1001" s="133"/>
      <c r="F1001" s="23">
        <v>70.67</v>
      </c>
      <c r="G1001" s="121" t="s">
        <v>1555</v>
      </c>
      <c r="H1001" s="4" t="s">
        <v>205</v>
      </c>
      <c r="I1001" s="225">
        <v>2022</v>
      </c>
    </row>
    <row r="1002" spans="1:9" s="34" customFormat="1" ht="19.5" customHeight="1">
      <c r="A1002" s="227" t="s">
        <v>3112</v>
      </c>
      <c r="B1002" s="254" t="s">
        <v>3962</v>
      </c>
      <c r="C1002" s="2" t="s">
        <v>26</v>
      </c>
      <c r="D1002" s="21">
        <v>0.36</v>
      </c>
      <c r="E1002" s="133"/>
      <c r="F1002" s="23">
        <v>0.36</v>
      </c>
      <c r="G1002" s="121" t="s">
        <v>1413</v>
      </c>
      <c r="H1002" s="4" t="s">
        <v>205</v>
      </c>
      <c r="I1002" s="225">
        <v>2023</v>
      </c>
    </row>
    <row r="1003" spans="1:9" s="34" customFormat="1" ht="19.5" customHeight="1">
      <c r="A1003" s="227" t="s">
        <v>3113</v>
      </c>
      <c r="B1003" s="254" t="s">
        <v>1558</v>
      </c>
      <c r="C1003" s="2" t="s">
        <v>26</v>
      </c>
      <c r="D1003" s="21">
        <v>4.85</v>
      </c>
      <c r="E1003" s="133"/>
      <c r="F1003" s="23">
        <v>4.85</v>
      </c>
      <c r="G1003" s="121" t="s">
        <v>1431</v>
      </c>
      <c r="H1003" s="4" t="s">
        <v>205</v>
      </c>
      <c r="I1003" s="225">
        <v>2022</v>
      </c>
    </row>
    <row r="1004" spans="1:9" s="34" customFormat="1" ht="19.5" customHeight="1">
      <c r="A1004" s="227" t="s">
        <v>3114</v>
      </c>
      <c r="B1004" s="254" t="s">
        <v>1560</v>
      </c>
      <c r="C1004" s="2" t="s">
        <v>26</v>
      </c>
      <c r="D1004" s="21">
        <v>1.02</v>
      </c>
      <c r="E1004" s="133"/>
      <c r="F1004" s="23">
        <v>1.02</v>
      </c>
      <c r="G1004" s="121" t="s">
        <v>1431</v>
      </c>
      <c r="H1004" s="4" t="s">
        <v>205</v>
      </c>
      <c r="I1004" s="225">
        <v>2022</v>
      </c>
    </row>
    <row r="1005" spans="1:9" s="34" customFormat="1" ht="19.5" customHeight="1">
      <c r="A1005" s="227" t="s">
        <v>3115</v>
      </c>
      <c r="B1005" s="254" t="s">
        <v>3963</v>
      </c>
      <c r="C1005" s="2" t="s">
        <v>26</v>
      </c>
      <c r="D1005" s="21">
        <v>0.14</v>
      </c>
      <c r="E1005" s="133"/>
      <c r="F1005" s="23">
        <v>0.14</v>
      </c>
      <c r="G1005" s="121" t="s">
        <v>1406</v>
      </c>
      <c r="H1005" s="4" t="s">
        <v>205</v>
      </c>
      <c r="I1005" s="225">
        <v>2021</v>
      </c>
    </row>
    <row r="1006" spans="1:9" s="34" customFormat="1" ht="19.5" customHeight="1">
      <c r="A1006" s="227" t="s">
        <v>3116</v>
      </c>
      <c r="B1006" s="254" t="s">
        <v>3964</v>
      </c>
      <c r="C1006" s="2" t="s">
        <v>26</v>
      </c>
      <c r="D1006" s="21">
        <v>0.35</v>
      </c>
      <c r="E1006" s="133"/>
      <c r="F1006" s="23">
        <v>0.35</v>
      </c>
      <c r="G1006" s="121" t="s">
        <v>1412</v>
      </c>
      <c r="H1006" s="4" t="s">
        <v>205</v>
      </c>
      <c r="I1006" s="225">
        <v>2022</v>
      </c>
    </row>
    <row r="1007" spans="1:9" s="34" customFormat="1" ht="29.25" customHeight="1">
      <c r="A1007" s="227" t="s">
        <v>3117</v>
      </c>
      <c r="B1007" s="254" t="s">
        <v>3965</v>
      </c>
      <c r="C1007" s="2" t="s">
        <v>26</v>
      </c>
      <c r="D1007" s="21">
        <v>6.359999999999999</v>
      </c>
      <c r="E1007" s="133"/>
      <c r="F1007" s="23">
        <v>6.359999999999999</v>
      </c>
      <c r="G1007" s="121" t="s">
        <v>3985</v>
      </c>
      <c r="H1007" s="4" t="s">
        <v>205</v>
      </c>
      <c r="I1007" s="225">
        <v>2021</v>
      </c>
    </row>
    <row r="1008" spans="1:9" s="34" customFormat="1" ht="26.25" customHeight="1">
      <c r="A1008" s="227" t="s">
        <v>3991</v>
      </c>
      <c r="B1008" s="254" t="s">
        <v>3966</v>
      </c>
      <c r="C1008" s="2" t="s">
        <v>26</v>
      </c>
      <c r="D1008" s="21">
        <v>5.7</v>
      </c>
      <c r="E1008" s="133"/>
      <c r="F1008" s="23">
        <v>5.7</v>
      </c>
      <c r="G1008" s="121" t="s">
        <v>3985</v>
      </c>
      <c r="H1008" s="4" t="s">
        <v>205</v>
      </c>
      <c r="I1008" s="225">
        <v>2021</v>
      </c>
    </row>
    <row r="1009" spans="1:9" s="34" customFormat="1" ht="19.5" customHeight="1">
      <c r="A1009" s="227" t="s">
        <v>3992</v>
      </c>
      <c r="B1009" s="254" t="s">
        <v>3967</v>
      </c>
      <c r="C1009" s="2" t="s">
        <v>26</v>
      </c>
      <c r="D1009" s="21">
        <v>11.06</v>
      </c>
      <c r="E1009" s="133"/>
      <c r="F1009" s="23">
        <v>11.06</v>
      </c>
      <c r="G1009" s="121" t="s">
        <v>3985</v>
      </c>
      <c r="H1009" s="4" t="s">
        <v>205</v>
      </c>
      <c r="I1009" s="225">
        <v>2021</v>
      </c>
    </row>
    <row r="1010" spans="1:9" s="34" customFormat="1" ht="19.5" customHeight="1">
      <c r="A1010" s="227" t="s">
        <v>3993</v>
      </c>
      <c r="B1010" s="254" t="s">
        <v>3968</v>
      </c>
      <c r="C1010" s="2" t="s">
        <v>26</v>
      </c>
      <c r="D1010" s="21">
        <v>1.2000000000000002</v>
      </c>
      <c r="E1010" s="133"/>
      <c r="F1010" s="23">
        <v>1.2000000000000002</v>
      </c>
      <c r="G1010" s="121" t="s">
        <v>3986</v>
      </c>
      <c r="H1010" s="4" t="s">
        <v>205</v>
      </c>
      <c r="I1010" s="225">
        <v>2021</v>
      </c>
    </row>
    <row r="1011" spans="1:9" s="34" customFormat="1" ht="27" customHeight="1">
      <c r="A1011" s="227" t="s">
        <v>3994</v>
      </c>
      <c r="B1011" s="254" t="s">
        <v>3969</v>
      </c>
      <c r="C1011" s="2" t="s">
        <v>26</v>
      </c>
      <c r="D1011" s="21">
        <v>13.54</v>
      </c>
      <c r="E1011" s="133"/>
      <c r="F1011" s="23">
        <v>13.54</v>
      </c>
      <c r="G1011" s="121" t="s">
        <v>1413</v>
      </c>
      <c r="H1011" s="4" t="s">
        <v>205</v>
      </c>
      <c r="I1011" s="225">
        <v>2021</v>
      </c>
    </row>
    <row r="1012" spans="1:9" s="34" customFormat="1" ht="19.5" customHeight="1">
      <c r="A1012" s="227" t="s">
        <v>3995</v>
      </c>
      <c r="B1012" s="254" t="s">
        <v>3970</v>
      </c>
      <c r="C1012" s="2" t="s">
        <v>26</v>
      </c>
      <c r="D1012" s="21">
        <v>15.71</v>
      </c>
      <c r="E1012" s="133"/>
      <c r="F1012" s="23">
        <v>15.71</v>
      </c>
      <c r="G1012" s="121" t="s">
        <v>1568</v>
      </c>
      <c r="H1012" s="4" t="s">
        <v>205</v>
      </c>
      <c r="I1012" s="225">
        <v>2022</v>
      </c>
    </row>
    <row r="1013" spans="1:9" s="34" customFormat="1" ht="19.5" customHeight="1">
      <c r="A1013" s="227" t="s">
        <v>3996</v>
      </c>
      <c r="B1013" s="254" t="s">
        <v>3971</v>
      </c>
      <c r="C1013" s="2" t="s">
        <v>26</v>
      </c>
      <c r="D1013" s="21">
        <v>0.44</v>
      </c>
      <c r="E1013" s="133"/>
      <c r="F1013" s="23">
        <v>0.44</v>
      </c>
      <c r="G1013" s="121" t="s">
        <v>1414</v>
      </c>
      <c r="H1013" s="4" t="s">
        <v>205</v>
      </c>
      <c r="I1013" s="225">
        <v>2022</v>
      </c>
    </row>
    <row r="1014" spans="1:9" s="34" customFormat="1" ht="19.5" customHeight="1">
      <c r="A1014" s="227" t="s">
        <v>3997</v>
      </c>
      <c r="B1014" s="254" t="s">
        <v>3972</v>
      </c>
      <c r="C1014" s="2" t="s">
        <v>26</v>
      </c>
      <c r="D1014" s="21">
        <v>1.6</v>
      </c>
      <c r="E1014" s="133"/>
      <c r="F1014" s="23">
        <v>1.6</v>
      </c>
      <c r="G1014" s="121" t="s">
        <v>3987</v>
      </c>
      <c r="H1014" s="4" t="s">
        <v>205</v>
      </c>
      <c r="I1014" s="225">
        <v>2021</v>
      </c>
    </row>
    <row r="1015" spans="1:9" s="34" customFormat="1" ht="19.5" customHeight="1">
      <c r="A1015" s="227" t="s">
        <v>3998</v>
      </c>
      <c r="B1015" s="254" t="s">
        <v>3973</v>
      </c>
      <c r="C1015" s="2" t="s">
        <v>26</v>
      </c>
      <c r="D1015" s="21">
        <v>16.85</v>
      </c>
      <c r="E1015" s="133"/>
      <c r="F1015" s="23">
        <v>16.85</v>
      </c>
      <c r="G1015" s="121" t="s">
        <v>1413</v>
      </c>
      <c r="H1015" s="4" t="s">
        <v>205</v>
      </c>
      <c r="I1015" s="225">
        <v>2021</v>
      </c>
    </row>
    <row r="1016" spans="1:9" s="34" customFormat="1" ht="19.5" customHeight="1">
      <c r="A1016" s="227" t="s">
        <v>3999</v>
      </c>
      <c r="B1016" s="254" t="s">
        <v>3974</v>
      </c>
      <c r="C1016" s="2" t="s">
        <v>26</v>
      </c>
      <c r="D1016" s="21">
        <v>9.7</v>
      </c>
      <c r="E1016" s="133"/>
      <c r="F1016" s="23">
        <v>9.7</v>
      </c>
      <c r="G1016" s="121" t="s">
        <v>1568</v>
      </c>
      <c r="H1016" s="4" t="s">
        <v>205</v>
      </c>
      <c r="I1016" s="225">
        <v>2021</v>
      </c>
    </row>
    <row r="1017" spans="1:9" s="34" customFormat="1" ht="19.5" customHeight="1">
      <c r="A1017" s="227" t="s">
        <v>4000</v>
      </c>
      <c r="B1017" s="254" t="s">
        <v>3975</v>
      </c>
      <c r="C1017" s="2" t="s">
        <v>26</v>
      </c>
      <c r="D1017" s="21">
        <v>185.09249999999997</v>
      </c>
      <c r="E1017" s="133"/>
      <c r="F1017" s="23">
        <v>185.09249999999997</v>
      </c>
      <c r="G1017" s="121" t="s">
        <v>3988</v>
      </c>
      <c r="H1017" s="4" t="s">
        <v>205</v>
      </c>
      <c r="I1017" s="225">
        <v>2021</v>
      </c>
    </row>
    <row r="1018" spans="1:9" s="34" customFormat="1" ht="19.5" customHeight="1">
      <c r="A1018" s="227" t="s">
        <v>4001</v>
      </c>
      <c r="B1018" s="254" t="s">
        <v>3976</v>
      </c>
      <c r="C1018" s="2" t="s">
        <v>26</v>
      </c>
      <c r="D1018" s="21">
        <v>15</v>
      </c>
      <c r="E1018" s="133"/>
      <c r="F1018" s="23">
        <v>15</v>
      </c>
      <c r="G1018" s="121" t="s">
        <v>1413</v>
      </c>
      <c r="H1018" s="4" t="s">
        <v>205</v>
      </c>
      <c r="I1018" s="225">
        <v>2021</v>
      </c>
    </row>
    <row r="1019" spans="1:9" s="34" customFormat="1" ht="28.5" customHeight="1">
      <c r="A1019" s="227" t="s">
        <v>4002</v>
      </c>
      <c r="B1019" s="254" t="s">
        <v>3977</v>
      </c>
      <c r="C1019" s="2" t="s">
        <v>26</v>
      </c>
      <c r="D1019" s="21">
        <v>70.53</v>
      </c>
      <c r="E1019" s="133"/>
      <c r="F1019" s="23">
        <v>70.53</v>
      </c>
      <c r="G1019" s="121" t="s">
        <v>1431</v>
      </c>
      <c r="H1019" s="4" t="s">
        <v>205</v>
      </c>
      <c r="I1019" s="225">
        <v>2022</v>
      </c>
    </row>
    <row r="1020" spans="1:9" s="34" customFormat="1" ht="29.25" customHeight="1">
      <c r="A1020" s="227" t="s">
        <v>4003</v>
      </c>
      <c r="B1020" s="254" t="s">
        <v>3978</v>
      </c>
      <c r="C1020" s="2" t="s">
        <v>26</v>
      </c>
      <c r="D1020" s="21">
        <v>38.49749999999999</v>
      </c>
      <c r="E1020" s="133"/>
      <c r="F1020" s="23">
        <v>38.49749999999999</v>
      </c>
      <c r="G1020" s="121" t="s">
        <v>3989</v>
      </c>
      <c r="H1020" s="4" t="s">
        <v>205</v>
      </c>
      <c r="I1020" s="225">
        <v>2024</v>
      </c>
    </row>
    <row r="1021" spans="1:9" s="34" customFormat="1" ht="32.25" customHeight="1">
      <c r="A1021" s="227" t="s">
        <v>4004</v>
      </c>
      <c r="B1021" s="254" t="s">
        <v>3979</v>
      </c>
      <c r="C1021" s="2" t="s">
        <v>26</v>
      </c>
      <c r="D1021" s="21">
        <v>2.69</v>
      </c>
      <c r="E1021" s="133"/>
      <c r="F1021" s="23">
        <v>2.69</v>
      </c>
      <c r="G1021" s="121" t="s">
        <v>1431</v>
      </c>
      <c r="H1021" s="4" t="s">
        <v>205</v>
      </c>
      <c r="I1021" s="225">
        <v>2024</v>
      </c>
    </row>
    <row r="1022" spans="1:9" s="34" customFormat="1" ht="19.5" customHeight="1">
      <c r="A1022" s="227" t="s">
        <v>4005</v>
      </c>
      <c r="B1022" s="254" t="s">
        <v>3980</v>
      </c>
      <c r="C1022" s="2" t="s">
        <v>26</v>
      </c>
      <c r="D1022" s="21">
        <v>7.2299999999999995</v>
      </c>
      <c r="E1022" s="133"/>
      <c r="F1022" s="23">
        <v>7.2299999999999995</v>
      </c>
      <c r="G1022" s="121" t="s">
        <v>1406</v>
      </c>
      <c r="H1022" s="4" t="s">
        <v>205</v>
      </c>
      <c r="I1022" s="225">
        <v>2022</v>
      </c>
    </row>
    <row r="1023" spans="1:9" s="34" customFormat="1" ht="19.5" customHeight="1">
      <c r="A1023" s="227" t="s">
        <v>4006</v>
      </c>
      <c r="B1023" s="254" t="s">
        <v>1569</v>
      </c>
      <c r="C1023" s="2" t="s">
        <v>26</v>
      </c>
      <c r="D1023" s="21">
        <v>1.1</v>
      </c>
      <c r="E1023" s="133"/>
      <c r="F1023" s="23">
        <v>1.1</v>
      </c>
      <c r="G1023" s="121" t="s">
        <v>1406</v>
      </c>
      <c r="H1023" s="4" t="s">
        <v>205</v>
      </c>
      <c r="I1023" s="225">
        <v>2022</v>
      </c>
    </row>
    <row r="1024" spans="1:9" s="34" customFormat="1" ht="19.5" customHeight="1">
      <c r="A1024" s="227" t="s">
        <v>4007</v>
      </c>
      <c r="B1024" s="254" t="s">
        <v>1570</v>
      </c>
      <c r="C1024" s="2" t="s">
        <v>26</v>
      </c>
      <c r="D1024" s="21">
        <v>0.05</v>
      </c>
      <c r="E1024" s="133"/>
      <c r="F1024" s="23">
        <v>0.05</v>
      </c>
      <c r="G1024" s="121" t="s">
        <v>1410</v>
      </c>
      <c r="H1024" s="4" t="s">
        <v>205</v>
      </c>
      <c r="I1024" s="225">
        <v>2022</v>
      </c>
    </row>
    <row r="1025" spans="1:9" s="34" customFormat="1" ht="28.5" customHeight="1">
      <c r="A1025" s="227" t="s">
        <v>4008</v>
      </c>
      <c r="B1025" s="254" t="s">
        <v>3981</v>
      </c>
      <c r="C1025" s="2" t="s">
        <v>26</v>
      </c>
      <c r="D1025" s="21">
        <v>18.52</v>
      </c>
      <c r="E1025" s="133"/>
      <c r="F1025" s="23">
        <v>18.52</v>
      </c>
      <c r="G1025" s="121" t="s">
        <v>155</v>
      </c>
      <c r="H1025" s="4" t="s">
        <v>205</v>
      </c>
      <c r="I1025" s="225">
        <v>2022</v>
      </c>
    </row>
    <row r="1026" spans="1:9" s="34" customFormat="1" ht="19.5" customHeight="1">
      <c r="A1026" s="227" t="s">
        <v>4009</v>
      </c>
      <c r="B1026" s="254" t="s">
        <v>3982</v>
      </c>
      <c r="C1026" s="2" t="s">
        <v>26</v>
      </c>
      <c r="D1026" s="21">
        <v>10</v>
      </c>
      <c r="E1026" s="133"/>
      <c r="F1026" s="23">
        <v>10</v>
      </c>
      <c r="G1026" s="121" t="s">
        <v>1413</v>
      </c>
      <c r="H1026" s="4" t="s">
        <v>205</v>
      </c>
      <c r="I1026" s="225">
        <v>2023</v>
      </c>
    </row>
    <row r="1027" spans="1:9" s="34" customFormat="1" ht="19.5" customHeight="1">
      <c r="A1027" s="227" t="s">
        <v>4010</v>
      </c>
      <c r="B1027" s="254" t="s">
        <v>3983</v>
      </c>
      <c r="C1027" s="2" t="s">
        <v>26</v>
      </c>
      <c r="D1027" s="21">
        <v>32.05</v>
      </c>
      <c r="E1027" s="133"/>
      <c r="F1027" s="23">
        <v>32.05</v>
      </c>
      <c r="G1027" s="121" t="s">
        <v>1435</v>
      </c>
      <c r="H1027" s="4" t="s">
        <v>205</v>
      </c>
      <c r="I1027" s="225"/>
    </row>
    <row r="1028" spans="1:9" s="34" customFormat="1" ht="30.75" customHeight="1">
      <c r="A1028" s="227" t="s">
        <v>4011</v>
      </c>
      <c r="B1028" s="254" t="s">
        <v>3984</v>
      </c>
      <c r="C1028" s="2" t="s">
        <v>26</v>
      </c>
      <c r="D1028" s="21">
        <v>39.94</v>
      </c>
      <c r="E1028" s="133"/>
      <c r="F1028" s="23">
        <v>39.94</v>
      </c>
      <c r="G1028" s="121" t="s">
        <v>3990</v>
      </c>
      <c r="H1028" s="4" t="s">
        <v>205</v>
      </c>
      <c r="I1028" s="225">
        <v>2021</v>
      </c>
    </row>
    <row r="1029" spans="1:9" s="34" customFormat="1" ht="19.5" customHeight="1">
      <c r="A1029" s="155" t="s">
        <v>62</v>
      </c>
      <c r="B1029" s="262" t="s">
        <v>206</v>
      </c>
      <c r="C1029" s="2" t="s">
        <v>26</v>
      </c>
      <c r="D1029" s="60">
        <f>SUM(D1030:D1069)</f>
        <v>2186.947000000001</v>
      </c>
      <c r="E1029" s="60">
        <f>SUM(E1030:E1069)</f>
        <v>0</v>
      </c>
      <c r="F1029" s="60">
        <f>SUM(F1030:F1069)</f>
        <v>2186.947000000001</v>
      </c>
      <c r="G1029" s="230"/>
      <c r="H1029" s="4" t="s">
        <v>206</v>
      </c>
      <c r="I1029" s="225"/>
    </row>
    <row r="1030" spans="1:9" s="34" customFormat="1" ht="19.5" customHeight="1">
      <c r="A1030" s="227" t="s">
        <v>4012</v>
      </c>
      <c r="B1030" s="254" t="s">
        <v>1343</v>
      </c>
      <c r="C1030" s="2" t="s">
        <v>26</v>
      </c>
      <c r="D1030" s="21">
        <v>70</v>
      </c>
      <c r="E1030" s="133"/>
      <c r="F1030" s="21">
        <v>70</v>
      </c>
      <c r="G1030" s="121" t="s">
        <v>1344</v>
      </c>
      <c r="H1030" s="4" t="s">
        <v>206</v>
      </c>
      <c r="I1030" s="225">
        <v>2025</v>
      </c>
    </row>
    <row r="1031" spans="1:9" s="34" customFormat="1" ht="19.5" customHeight="1">
      <c r="A1031" s="227" t="s">
        <v>4013</v>
      </c>
      <c r="B1031" s="254" t="s">
        <v>1345</v>
      </c>
      <c r="C1031" s="2" t="s">
        <v>26</v>
      </c>
      <c r="D1031" s="21">
        <v>17.5</v>
      </c>
      <c r="E1031" s="133"/>
      <c r="F1031" s="21">
        <v>17.5</v>
      </c>
      <c r="G1031" s="121" t="s">
        <v>1197</v>
      </c>
      <c r="H1031" s="4" t="s">
        <v>206</v>
      </c>
      <c r="I1031" s="225">
        <v>2025</v>
      </c>
    </row>
    <row r="1032" spans="1:9" s="34" customFormat="1" ht="19.5" customHeight="1">
      <c r="A1032" s="227" t="s">
        <v>4014</v>
      </c>
      <c r="B1032" s="254" t="s">
        <v>3066</v>
      </c>
      <c r="C1032" s="2" t="s">
        <v>26</v>
      </c>
      <c r="D1032" s="21">
        <v>79.23000000000002</v>
      </c>
      <c r="E1032" s="133"/>
      <c r="F1032" s="21">
        <v>79.23000000000002</v>
      </c>
      <c r="G1032" s="121"/>
      <c r="H1032" s="4" t="s">
        <v>206</v>
      </c>
      <c r="I1032" s="225">
        <v>2025</v>
      </c>
    </row>
    <row r="1033" spans="1:9" s="34" customFormat="1" ht="19.5" customHeight="1">
      <c r="A1033" s="227" t="s">
        <v>4015</v>
      </c>
      <c r="B1033" s="254" t="s">
        <v>3067</v>
      </c>
      <c r="C1033" s="2" t="s">
        <v>26</v>
      </c>
      <c r="D1033" s="21">
        <v>54.772000000000006</v>
      </c>
      <c r="E1033" s="133"/>
      <c r="F1033" s="21">
        <v>54.772000000000006</v>
      </c>
      <c r="G1033" s="121"/>
      <c r="H1033" s="4" t="s">
        <v>206</v>
      </c>
      <c r="I1033" s="225">
        <v>2025</v>
      </c>
    </row>
    <row r="1034" spans="1:9" s="34" customFormat="1" ht="19.5" customHeight="1">
      <c r="A1034" s="227" t="s">
        <v>4016</v>
      </c>
      <c r="B1034" s="254" t="s">
        <v>3236</v>
      </c>
      <c r="C1034" s="2" t="s">
        <v>26</v>
      </c>
      <c r="D1034" s="21">
        <v>50.099999999999994</v>
      </c>
      <c r="E1034" s="133"/>
      <c r="F1034" s="21">
        <v>50.099999999999994</v>
      </c>
      <c r="G1034" s="121"/>
      <c r="H1034" s="4" t="s">
        <v>206</v>
      </c>
      <c r="I1034" s="225">
        <v>2024</v>
      </c>
    </row>
    <row r="1035" spans="1:9" s="34" customFormat="1" ht="19.5" customHeight="1">
      <c r="A1035" s="227" t="s">
        <v>4017</v>
      </c>
      <c r="B1035" s="254" t="s">
        <v>1346</v>
      </c>
      <c r="C1035" s="2" t="s">
        <v>26</v>
      </c>
      <c r="D1035" s="21">
        <v>72.1</v>
      </c>
      <c r="E1035" s="133"/>
      <c r="F1035" s="21">
        <v>72.1</v>
      </c>
      <c r="G1035" s="121" t="s">
        <v>1347</v>
      </c>
      <c r="H1035" s="4" t="s">
        <v>206</v>
      </c>
      <c r="I1035" s="225">
        <v>2025</v>
      </c>
    </row>
    <row r="1036" spans="1:9" s="34" customFormat="1" ht="19.5" customHeight="1">
      <c r="A1036" s="227" t="s">
        <v>4018</v>
      </c>
      <c r="B1036" s="254" t="s">
        <v>3087</v>
      </c>
      <c r="C1036" s="2" t="s">
        <v>26</v>
      </c>
      <c r="D1036" s="27">
        <v>18</v>
      </c>
      <c r="E1036" s="133"/>
      <c r="F1036" s="27">
        <v>18</v>
      </c>
      <c r="G1036" s="121" t="s">
        <v>1348</v>
      </c>
      <c r="H1036" s="4" t="s">
        <v>206</v>
      </c>
      <c r="I1036" s="225">
        <v>2023</v>
      </c>
    </row>
    <row r="1037" spans="1:9" s="34" customFormat="1" ht="19.5" customHeight="1">
      <c r="A1037" s="227" t="s">
        <v>4019</v>
      </c>
      <c r="B1037" s="254" t="s">
        <v>3086</v>
      </c>
      <c r="C1037" s="2" t="s">
        <v>26</v>
      </c>
      <c r="D1037" s="21">
        <v>9.625</v>
      </c>
      <c r="E1037" s="133"/>
      <c r="F1037" s="21">
        <v>9.625</v>
      </c>
      <c r="G1037" s="121"/>
      <c r="H1037" s="4" t="s">
        <v>206</v>
      </c>
      <c r="I1037" s="225">
        <v>2023</v>
      </c>
    </row>
    <row r="1038" spans="1:9" s="34" customFormat="1" ht="19.5" customHeight="1">
      <c r="A1038" s="227" t="s">
        <v>4020</v>
      </c>
      <c r="B1038" s="254" t="s">
        <v>1349</v>
      </c>
      <c r="C1038" s="2" t="s">
        <v>26</v>
      </c>
      <c r="D1038" s="21">
        <v>685</v>
      </c>
      <c r="E1038" s="133"/>
      <c r="F1038" s="21">
        <v>685</v>
      </c>
      <c r="G1038" s="121" t="s">
        <v>1350</v>
      </c>
      <c r="H1038" s="4" t="s">
        <v>206</v>
      </c>
      <c r="I1038" s="225">
        <v>2025</v>
      </c>
    </row>
    <row r="1039" spans="1:9" s="34" customFormat="1" ht="19.5" customHeight="1">
      <c r="A1039" s="227" t="s">
        <v>4021</v>
      </c>
      <c r="B1039" s="254" t="s">
        <v>1240</v>
      </c>
      <c r="C1039" s="2" t="s">
        <v>26</v>
      </c>
      <c r="D1039" s="21">
        <v>119.39999999999999</v>
      </c>
      <c r="E1039" s="133"/>
      <c r="F1039" s="21">
        <v>119.39999999999999</v>
      </c>
      <c r="G1039" s="121" t="s">
        <v>1239</v>
      </c>
      <c r="H1039" s="4" t="s">
        <v>206</v>
      </c>
      <c r="I1039" s="225">
        <v>2025</v>
      </c>
    </row>
    <row r="1040" spans="1:9" s="34" customFormat="1" ht="19.5" customHeight="1">
      <c r="A1040" s="227" t="s">
        <v>4022</v>
      </c>
      <c r="B1040" s="254" t="s">
        <v>3256</v>
      </c>
      <c r="C1040" s="2" t="s">
        <v>26</v>
      </c>
      <c r="D1040" s="21">
        <v>250</v>
      </c>
      <c r="E1040" s="133"/>
      <c r="F1040" s="21">
        <v>250</v>
      </c>
      <c r="G1040" s="121" t="s">
        <v>3284</v>
      </c>
      <c r="H1040" s="4" t="s">
        <v>206</v>
      </c>
      <c r="I1040" s="225">
        <v>2023</v>
      </c>
    </row>
    <row r="1041" spans="1:9" s="34" customFormat="1" ht="31.5" customHeight="1">
      <c r="A1041" s="227" t="s">
        <v>4023</v>
      </c>
      <c r="B1041" s="254" t="s">
        <v>3257</v>
      </c>
      <c r="C1041" s="2" t="s">
        <v>26</v>
      </c>
      <c r="D1041" s="21">
        <v>8.05</v>
      </c>
      <c r="E1041" s="133"/>
      <c r="F1041" s="21">
        <v>8.05</v>
      </c>
      <c r="G1041" s="121" t="s">
        <v>3285</v>
      </c>
      <c r="H1041" s="4" t="s">
        <v>206</v>
      </c>
      <c r="I1041" s="225">
        <v>2021</v>
      </c>
    </row>
    <row r="1042" spans="1:9" s="34" customFormat="1" ht="19.5" customHeight="1">
      <c r="A1042" s="227" t="s">
        <v>4024</v>
      </c>
      <c r="B1042" s="254" t="s">
        <v>3258</v>
      </c>
      <c r="C1042" s="2" t="s">
        <v>26</v>
      </c>
      <c r="D1042" s="21">
        <v>4.8999999999999995</v>
      </c>
      <c r="E1042" s="133"/>
      <c r="F1042" s="21">
        <v>4.8999999999999995</v>
      </c>
      <c r="G1042" s="121" t="s">
        <v>3286</v>
      </c>
      <c r="H1042" s="4" t="s">
        <v>206</v>
      </c>
      <c r="I1042" s="225">
        <v>2021</v>
      </c>
    </row>
    <row r="1043" spans="1:9" s="34" customFormat="1" ht="19.5" customHeight="1">
      <c r="A1043" s="227" t="s">
        <v>4025</v>
      </c>
      <c r="B1043" s="254" t="s">
        <v>3259</v>
      </c>
      <c r="C1043" s="2" t="s">
        <v>26</v>
      </c>
      <c r="D1043" s="21">
        <v>2.18</v>
      </c>
      <c r="E1043" s="133"/>
      <c r="F1043" s="21">
        <v>2.18</v>
      </c>
      <c r="G1043" s="121" t="s">
        <v>3287</v>
      </c>
      <c r="H1043" s="4" t="s">
        <v>206</v>
      </c>
      <c r="I1043" s="225">
        <v>2022</v>
      </c>
    </row>
    <row r="1044" spans="1:9" s="34" customFormat="1" ht="19.5" customHeight="1">
      <c r="A1044" s="227" t="s">
        <v>4026</v>
      </c>
      <c r="B1044" s="254" t="s">
        <v>3260</v>
      </c>
      <c r="C1044" s="2" t="s">
        <v>26</v>
      </c>
      <c r="D1044" s="21">
        <v>1.7000000000000002</v>
      </c>
      <c r="E1044" s="133"/>
      <c r="F1044" s="21">
        <v>1.7000000000000002</v>
      </c>
      <c r="G1044" s="121" t="s">
        <v>1305</v>
      </c>
      <c r="H1044" s="4" t="s">
        <v>206</v>
      </c>
      <c r="I1044" s="225">
        <v>2023</v>
      </c>
    </row>
    <row r="1045" spans="1:9" s="34" customFormat="1" ht="19.5" customHeight="1">
      <c r="A1045" s="227" t="s">
        <v>4027</v>
      </c>
      <c r="B1045" s="254" t="s">
        <v>3261</v>
      </c>
      <c r="C1045" s="2" t="s">
        <v>26</v>
      </c>
      <c r="D1045" s="21">
        <v>2.23</v>
      </c>
      <c r="E1045" s="133"/>
      <c r="F1045" s="21">
        <v>2.23</v>
      </c>
      <c r="G1045" s="121" t="s">
        <v>3288</v>
      </c>
      <c r="H1045" s="4" t="s">
        <v>206</v>
      </c>
      <c r="I1045" s="225">
        <v>2024</v>
      </c>
    </row>
    <row r="1046" spans="1:9" s="34" customFormat="1" ht="19.5" customHeight="1">
      <c r="A1046" s="227" t="s">
        <v>4028</v>
      </c>
      <c r="B1046" s="254" t="s">
        <v>3262</v>
      </c>
      <c r="C1046" s="2" t="s">
        <v>26</v>
      </c>
      <c r="D1046" s="21">
        <v>1.53</v>
      </c>
      <c r="E1046" s="133"/>
      <c r="F1046" s="21">
        <v>1.53</v>
      </c>
      <c r="G1046" s="121" t="s">
        <v>3289</v>
      </c>
      <c r="H1046" s="4" t="s">
        <v>206</v>
      </c>
      <c r="I1046" s="225">
        <v>2024</v>
      </c>
    </row>
    <row r="1047" spans="1:9" s="34" customFormat="1" ht="19.5" customHeight="1">
      <c r="A1047" s="227" t="s">
        <v>4029</v>
      </c>
      <c r="B1047" s="254" t="s">
        <v>3263</v>
      </c>
      <c r="C1047" s="2" t="s">
        <v>26</v>
      </c>
      <c r="D1047" s="21">
        <v>1.7</v>
      </c>
      <c r="E1047" s="133"/>
      <c r="F1047" s="21">
        <v>1.7</v>
      </c>
      <c r="G1047" s="121" t="s">
        <v>1298</v>
      </c>
      <c r="H1047" s="4" t="s">
        <v>206</v>
      </c>
      <c r="I1047" s="225">
        <v>2023</v>
      </c>
    </row>
    <row r="1048" spans="1:9" s="34" customFormat="1" ht="19.5" customHeight="1">
      <c r="A1048" s="227" t="s">
        <v>4030</v>
      </c>
      <c r="B1048" s="254" t="s">
        <v>3264</v>
      </c>
      <c r="C1048" s="2" t="s">
        <v>26</v>
      </c>
      <c r="D1048" s="21">
        <v>1.1</v>
      </c>
      <c r="E1048" s="133"/>
      <c r="F1048" s="21">
        <v>1.1</v>
      </c>
      <c r="G1048" s="121" t="s">
        <v>1236</v>
      </c>
      <c r="H1048" s="4" t="s">
        <v>206</v>
      </c>
      <c r="I1048" s="225">
        <v>2023</v>
      </c>
    </row>
    <row r="1049" spans="1:9" s="34" customFormat="1" ht="19.5" customHeight="1">
      <c r="A1049" s="227" t="s">
        <v>4031</v>
      </c>
      <c r="B1049" s="254" t="s">
        <v>3265</v>
      </c>
      <c r="C1049" s="2" t="s">
        <v>26</v>
      </c>
      <c r="D1049" s="21">
        <v>2.4</v>
      </c>
      <c r="E1049" s="133"/>
      <c r="F1049" s="21">
        <v>2.4</v>
      </c>
      <c r="G1049" s="121" t="s">
        <v>3290</v>
      </c>
      <c r="H1049" s="4" t="s">
        <v>206</v>
      </c>
      <c r="I1049" s="225">
        <v>2024</v>
      </c>
    </row>
    <row r="1050" spans="1:9" s="34" customFormat="1" ht="19.5" customHeight="1">
      <c r="A1050" s="227" t="s">
        <v>4032</v>
      </c>
      <c r="B1050" s="254" t="s">
        <v>3266</v>
      </c>
      <c r="C1050" s="2" t="s">
        <v>26</v>
      </c>
      <c r="D1050" s="21">
        <v>1.17</v>
      </c>
      <c r="E1050" s="133"/>
      <c r="F1050" s="21">
        <v>1.17</v>
      </c>
      <c r="G1050" s="121" t="s">
        <v>1223</v>
      </c>
      <c r="H1050" s="4" t="s">
        <v>206</v>
      </c>
      <c r="I1050" s="225">
        <v>2021</v>
      </c>
    </row>
    <row r="1051" spans="1:9" s="34" customFormat="1" ht="19.5" customHeight="1">
      <c r="A1051" s="227" t="s">
        <v>4033</v>
      </c>
      <c r="B1051" s="254" t="s">
        <v>3267</v>
      </c>
      <c r="C1051" s="2" t="s">
        <v>26</v>
      </c>
      <c r="D1051" s="21">
        <v>2.73</v>
      </c>
      <c r="E1051" s="133"/>
      <c r="F1051" s="21">
        <v>2.73</v>
      </c>
      <c r="G1051" s="121" t="s">
        <v>1236</v>
      </c>
      <c r="H1051" s="4" t="s">
        <v>206</v>
      </c>
      <c r="I1051" s="225">
        <v>2021</v>
      </c>
    </row>
    <row r="1052" spans="1:9" s="34" customFormat="1" ht="19.5" customHeight="1">
      <c r="A1052" s="227" t="s">
        <v>4034</v>
      </c>
      <c r="B1052" s="254" t="s">
        <v>3268</v>
      </c>
      <c r="C1052" s="2" t="s">
        <v>26</v>
      </c>
      <c r="D1052" s="21">
        <v>0.3</v>
      </c>
      <c r="E1052" s="133"/>
      <c r="F1052" s="21">
        <v>0.3</v>
      </c>
      <c r="G1052" s="121" t="s">
        <v>1223</v>
      </c>
      <c r="H1052" s="4" t="s">
        <v>206</v>
      </c>
      <c r="I1052" s="225">
        <v>2021</v>
      </c>
    </row>
    <row r="1053" spans="1:9" s="34" customFormat="1" ht="19.5" customHeight="1">
      <c r="A1053" s="227" t="s">
        <v>4035</v>
      </c>
      <c r="B1053" s="254" t="s">
        <v>3269</v>
      </c>
      <c r="C1053" s="2" t="s">
        <v>26</v>
      </c>
      <c r="D1053" s="21">
        <v>0.75</v>
      </c>
      <c r="E1053" s="133"/>
      <c r="F1053" s="21">
        <v>0.75</v>
      </c>
      <c r="G1053" s="121" t="s">
        <v>1234</v>
      </c>
      <c r="H1053" s="4" t="s">
        <v>206</v>
      </c>
      <c r="I1053" s="225">
        <v>2021</v>
      </c>
    </row>
    <row r="1054" spans="1:9" s="34" customFormat="1" ht="19.5" customHeight="1">
      <c r="A1054" s="227" t="s">
        <v>4036</v>
      </c>
      <c r="B1054" s="254" t="s">
        <v>3270</v>
      </c>
      <c r="C1054" s="2" t="s">
        <v>26</v>
      </c>
      <c r="D1054" s="21">
        <v>0.5</v>
      </c>
      <c r="E1054" s="133"/>
      <c r="F1054" s="21">
        <v>0.5</v>
      </c>
      <c r="G1054" s="121" t="s">
        <v>1192</v>
      </c>
      <c r="H1054" s="4" t="s">
        <v>206</v>
      </c>
      <c r="I1054" s="225">
        <v>2021</v>
      </c>
    </row>
    <row r="1055" spans="1:9" s="34" customFormat="1" ht="19.5" customHeight="1">
      <c r="A1055" s="227" t="s">
        <v>4037</v>
      </c>
      <c r="B1055" s="254" t="s">
        <v>3271</v>
      </c>
      <c r="C1055" s="2" t="s">
        <v>26</v>
      </c>
      <c r="D1055" s="21">
        <v>5.5</v>
      </c>
      <c r="E1055" s="133"/>
      <c r="F1055" s="21">
        <v>5.5</v>
      </c>
      <c r="G1055" s="121" t="s">
        <v>3291</v>
      </c>
      <c r="H1055" s="4" t="s">
        <v>206</v>
      </c>
      <c r="I1055" s="225">
        <v>2021</v>
      </c>
    </row>
    <row r="1056" spans="1:9" s="34" customFormat="1" ht="19.5" customHeight="1">
      <c r="A1056" s="227" t="s">
        <v>4038</v>
      </c>
      <c r="B1056" s="254" t="s">
        <v>3272</v>
      </c>
      <c r="C1056" s="2" t="s">
        <v>26</v>
      </c>
      <c r="D1056" s="21">
        <v>1.9</v>
      </c>
      <c r="E1056" s="133"/>
      <c r="F1056" s="21">
        <v>1.9</v>
      </c>
      <c r="G1056" s="121" t="s">
        <v>3292</v>
      </c>
      <c r="H1056" s="4" t="s">
        <v>206</v>
      </c>
      <c r="I1056" s="225">
        <v>2022</v>
      </c>
    </row>
    <row r="1057" spans="1:9" s="34" customFormat="1" ht="19.5" customHeight="1">
      <c r="A1057" s="227" t="s">
        <v>4039</v>
      </c>
      <c r="B1057" s="254" t="s">
        <v>3273</v>
      </c>
      <c r="C1057" s="2" t="s">
        <v>26</v>
      </c>
      <c r="D1057" s="21">
        <v>3.77</v>
      </c>
      <c r="E1057" s="133"/>
      <c r="F1057" s="21">
        <v>3.77</v>
      </c>
      <c r="G1057" s="121" t="s">
        <v>3293</v>
      </c>
      <c r="H1057" s="4" t="s">
        <v>206</v>
      </c>
      <c r="I1057" s="225">
        <v>2022</v>
      </c>
    </row>
    <row r="1058" spans="1:9" s="34" customFormat="1" ht="19.5" customHeight="1">
      <c r="A1058" s="227" t="s">
        <v>4040</v>
      </c>
      <c r="B1058" s="254" t="s">
        <v>3274</v>
      </c>
      <c r="C1058" s="2" t="s">
        <v>26</v>
      </c>
      <c r="D1058" s="21">
        <v>0.7</v>
      </c>
      <c r="E1058" s="133"/>
      <c r="F1058" s="21">
        <v>0.7</v>
      </c>
      <c r="G1058" s="121" t="s">
        <v>1194</v>
      </c>
      <c r="H1058" s="4" t="s">
        <v>206</v>
      </c>
      <c r="I1058" s="225">
        <v>2022</v>
      </c>
    </row>
    <row r="1059" spans="1:9" s="34" customFormat="1" ht="19.5" customHeight="1">
      <c r="A1059" s="227" t="s">
        <v>4041</v>
      </c>
      <c r="B1059" s="254" t="s">
        <v>3275</v>
      </c>
      <c r="C1059" s="2" t="s">
        <v>26</v>
      </c>
      <c r="D1059" s="21">
        <v>29.169999999999998</v>
      </c>
      <c r="E1059" s="133"/>
      <c r="F1059" s="21">
        <v>29.169999999999998</v>
      </c>
      <c r="G1059" s="121" t="s">
        <v>3294</v>
      </c>
      <c r="H1059" s="4" t="s">
        <v>206</v>
      </c>
      <c r="I1059" s="225">
        <v>2022</v>
      </c>
    </row>
    <row r="1060" spans="1:9" s="34" customFormat="1" ht="19.5" customHeight="1">
      <c r="A1060" s="227" t="s">
        <v>4042</v>
      </c>
      <c r="B1060" s="254" t="s">
        <v>3276</v>
      </c>
      <c r="C1060" s="2" t="s">
        <v>26</v>
      </c>
      <c r="D1060" s="21">
        <v>2.9900000000000007</v>
      </c>
      <c r="E1060" s="133"/>
      <c r="F1060" s="21">
        <v>2.9900000000000007</v>
      </c>
      <c r="G1060" s="121" t="s">
        <v>1184</v>
      </c>
      <c r="H1060" s="4" t="s">
        <v>206</v>
      </c>
      <c r="I1060" s="225">
        <v>2021</v>
      </c>
    </row>
    <row r="1061" spans="1:9" s="34" customFormat="1" ht="19.5" customHeight="1">
      <c r="A1061" s="227" t="s">
        <v>4043</v>
      </c>
      <c r="B1061" s="254" t="s">
        <v>1349</v>
      </c>
      <c r="C1061" s="2" t="s">
        <v>26</v>
      </c>
      <c r="D1061" s="21">
        <v>685</v>
      </c>
      <c r="E1061" s="133"/>
      <c r="F1061" s="21">
        <v>685</v>
      </c>
      <c r="G1061" s="121" t="s">
        <v>1350</v>
      </c>
      <c r="H1061" s="4" t="s">
        <v>206</v>
      </c>
      <c r="I1061" s="225">
        <v>2025</v>
      </c>
    </row>
    <row r="1062" spans="1:9" s="34" customFormat="1" ht="19.5" customHeight="1">
      <c r="A1062" s="227" t="s">
        <v>4044</v>
      </c>
      <c r="B1062" s="254" t="s">
        <v>1351</v>
      </c>
      <c r="C1062" s="2" t="s">
        <v>26</v>
      </c>
      <c r="D1062" s="21">
        <v>0.5</v>
      </c>
      <c r="E1062" s="133"/>
      <c r="F1062" s="21">
        <v>0.5</v>
      </c>
      <c r="G1062" s="121" t="s">
        <v>1296</v>
      </c>
      <c r="H1062" s="4" t="s">
        <v>206</v>
      </c>
      <c r="I1062" s="225">
        <v>2022</v>
      </c>
    </row>
    <row r="1063" spans="1:9" s="34" customFormat="1" ht="19.5" customHeight="1">
      <c r="A1063" s="227" t="s">
        <v>4045</v>
      </c>
      <c r="B1063" s="254" t="s">
        <v>3277</v>
      </c>
      <c r="C1063" s="2" t="s">
        <v>26</v>
      </c>
      <c r="D1063" s="21">
        <v>0.1</v>
      </c>
      <c r="E1063" s="133"/>
      <c r="F1063" s="21">
        <v>0.1</v>
      </c>
      <c r="G1063" s="121" t="s">
        <v>1205</v>
      </c>
      <c r="H1063" s="4" t="s">
        <v>206</v>
      </c>
      <c r="I1063" s="225">
        <v>2021</v>
      </c>
    </row>
    <row r="1064" spans="1:9" s="34" customFormat="1" ht="19.5" customHeight="1">
      <c r="A1064" s="227" t="s">
        <v>4046</v>
      </c>
      <c r="B1064" s="254" t="s">
        <v>3278</v>
      </c>
      <c r="C1064" s="2" t="s">
        <v>26</v>
      </c>
      <c r="D1064" s="21">
        <v>0.05</v>
      </c>
      <c r="E1064" s="133"/>
      <c r="F1064" s="21">
        <v>0.05</v>
      </c>
      <c r="G1064" s="121" t="s">
        <v>1305</v>
      </c>
      <c r="H1064" s="4" t="s">
        <v>206</v>
      </c>
      <c r="I1064" s="225">
        <v>2021</v>
      </c>
    </row>
    <row r="1065" spans="1:9" s="34" customFormat="1" ht="19.5" customHeight="1">
      <c r="A1065" s="227" t="s">
        <v>4047</v>
      </c>
      <c r="B1065" s="254" t="s">
        <v>3279</v>
      </c>
      <c r="C1065" s="2" t="s">
        <v>26</v>
      </c>
      <c r="D1065" s="21">
        <v>0.05</v>
      </c>
      <c r="E1065" s="133"/>
      <c r="F1065" s="21">
        <v>0.05</v>
      </c>
      <c r="G1065" s="121" t="s">
        <v>1245</v>
      </c>
      <c r="H1065" s="4" t="s">
        <v>206</v>
      </c>
      <c r="I1065" s="225">
        <v>2021</v>
      </c>
    </row>
    <row r="1066" spans="1:9" s="34" customFormat="1" ht="19.5" customHeight="1">
      <c r="A1066" s="227" t="s">
        <v>4048</v>
      </c>
      <c r="B1066" s="254" t="s">
        <v>3280</v>
      </c>
      <c r="C1066" s="2" t="s">
        <v>26</v>
      </c>
      <c r="D1066" s="21">
        <v>0.05</v>
      </c>
      <c r="E1066" s="133"/>
      <c r="F1066" s="21">
        <v>0.05</v>
      </c>
      <c r="G1066" s="121" t="s">
        <v>1245</v>
      </c>
      <c r="H1066" s="4" t="s">
        <v>206</v>
      </c>
      <c r="I1066" s="225">
        <v>2021</v>
      </c>
    </row>
    <row r="1067" spans="1:9" s="34" customFormat="1" ht="19.5" customHeight="1">
      <c r="A1067" s="227" t="s">
        <v>4049</v>
      </c>
      <c r="B1067" s="254" t="s">
        <v>3281</v>
      </c>
      <c r="C1067" s="2" t="s">
        <v>26</v>
      </c>
      <c r="D1067" s="21">
        <v>0.05</v>
      </c>
      <c r="E1067" s="133"/>
      <c r="F1067" s="21">
        <v>0.05</v>
      </c>
      <c r="G1067" s="121" t="s">
        <v>1245</v>
      </c>
      <c r="H1067" s="4" t="s">
        <v>206</v>
      </c>
      <c r="I1067" s="225">
        <v>2021</v>
      </c>
    </row>
    <row r="1068" spans="1:9" s="34" customFormat="1" ht="19.5" customHeight="1">
      <c r="A1068" s="227" t="s">
        <v>4050</v>
      </c>
      <c r="B1068" s="254" t="s">
        <v>3282</v>
      </c>
      <c r="C1068" s="2" t="s">
        <v>26</v>
      </c>
      <c r="D1068" s="21">
        <v>0.1</v>
      </c>
      <c r="E1068" s="133"/>
      <c r="F1068" s="21">
        <v>0.1</v>
      </c>
      <c r="G1068" s="121" t="s">
        <v>3295</v>
      </c>
      <c r="H1068" s="4" t="s">
        <v>206</v>
      </c>
      <c r="I1068" s="225">
        <v>2021</v>
      </c>
    </row>
    <row r="1069" spans="1:9" s="34" customFormat="1" ht="19.5" customHeight="1">
      <c r="A1069" s="227" t="s">
        <v>4051</v>
      </c>
      <c r="B1069" s="254" t="s">
        <v>3283</v>
      </c>
      <c r="C1069" s="2" t="s">
        <v>26</v>
      </c>
      <c r="D1069" s="21">
        <v>0.05</v>
      </c>
      <c r="E1069" s="133"/>
      <c r="F1069" s="21">
        <v>0.05</v>
      </c>
      <c r="G1069" s="121" t="s">
        <v>1194</v>
      </c>
      <c r="H1069" s="4" t="s">
        <v>206</v>
      </c>
      <c r="I1069" s="225">
        <v>2021</v>
      </c>
    </row>
    <row r="1070" spans="1:9" s="34" customFormat="1" ht="19.5" customHeight="1">
      <c r="A1070" s="155" t="s">
        <v>125</v>
      </c>
      <c r="B1070" s="262" t="s">
        <v>201</v>
      </c>
      <c r="C1070" s="2" t="s">
        <v>26</v>
      </c>
      <c r="D1070" s="60">
        <f>SUM(D1071:D1088)</f>
        <v>282.75000000000006</v>
      </c>
      <c r="E1070" s="60">
        <f>SUM(E1071:E1088)</f>
        <v>0</v>
      </c>
      <c r="F1070" s="60">
        <f>SUM(F1071:F1088)</f>
        <v>282.75000000000006</v>
      </c>
      <c r="G1070" s="230"/>
      <c r="H1070" s="4" t="s">
        <v>201</v>
      </c>
      <c r="I1070" s="225"/>
    </row>
    <row r="1071" spans="1:9" s="34" customFormat="1" ht="19.5" customHeight="1">
      <c r="A1071" s="227" t="s">
        <v>4069</v>
      </c>
      <c r="B1071" s="258" t="s">
        <v>4052</v>
      </c>
      <c r="C1071" s="2" t="s">
        <v>26</v>
      </c>
      <c r="D1071" s="21">
        <v>0.2</v>
      </c>
      <c r="E1071" s="129"/>
      <c r="F1071" s="23">
        <v>0.2</v>
      </c>
      <c r="G1071" s="121" t="s">
        <v>496</v>
      </c>
      <c r="H1071" s="4" t="s">
        <v>201</v>
      </c>
      <c r="I1071" s="225">
        <v>2021</v>
      </c>
    </row>
    <row r="1072" spans="1:9" s="34" customFormat="1" ht="19.5" customHeight="1">
      <c r="A1072" s="227" t="s">
        <v>4070</v>
      </c>
      <c r="B1072" s="238" t="s">
        <v>4053</v>
      </c>
      <c r="C1072" s="2" t="s">
        <v>26</v>
      </c>
      <c r="D1072" s="21">
        <v>0.02</v>
      </c>
      <c r="E1072" s="129"/>
      <c r="F1072" s="23">
        <v>0.02</v>
      </c>
      <c r="G1072" s="121" t="s">
        <v>496</v>
      </c>
      <c r="H1072" s="4" t="s">
        <v>201</v>
      </c>
      <c r="I1072" s="225">
        <v>2021</v>
      </c>
    </row>
    <row r="1073" spans="1:9" s="34" customFormat="1" ht="19.5" customHeight="1">
      <c r="A1073" s="227" t="s">
        <v>4071</v>
      </c>
      <c r="B1073" s="258" t="s">
        <v>4054</v>
      </c>
      <c r="C1073" s="2" t="s">
        <v>26</v>
      </c>
      <c r="D1073" s="21">
        <v>1.3499999999999999</v>
      </c>
      <c r="E1073" s="129"/>
      <c r="F1073" s="23">
        <v>1.3499999999999999</v>
      </c>
      <c r="G1073" s="121" t="s">
        <v>496</v>
      </c>
      <c r="H1073" s="4" t="s">
        <v>201</v>
      </c>
      <c r="I1073" s="225">
        <v>2021</v>
      </c>
    </row>
    <row r="1074" spans="1:9" s="34" customFormat="1" ht="19.5" customHeight="1">
      <c r="A1074" s="227" t="s">
        <v>4072</v>
      </c>
      <c r="B1074" s="258" t="s">
        <v>4055</v>
      </c>
      <c r="C1074" s="2" t="s">
        <v>26</v>
      </c>
      <c r="D1074" s="21">
        <v>0.13</v>
      </c>
      <c r="E1074" s="129"/>
      <c r="F1074" s="23">
        <v>0.13</v>
      </c>
      <c r="G1074" s="121" t="s">
        <v>496</v>
      </c>
      <c r="H1074" s="4" t="s">
        <v>201</v>
      </c>
      <c r="I1074" s="225">
        <v>2021</v>
      </c>
    </row>
    <row r="1075" spans="1:9" s="34" customFormat="1" ht="19.5" customHeight="1">
      <c r="A1075" s="227" t="s">
        <v>4073</v>
      </c>
      <c r="B1075" s="238" t="s">
        <v>4056</v>
      </c>
      <c r="C1075" s="2" t="s">
        <v>26</v>
      </c>
      <c r="D1075" s="21">
        <v>1.15</v>
      </c>
      <c r="E1075" s="129"/>
      <c r="F1075" s="23">
        <v>1.15</v>
      </c>
      <c r="G1075" s="121" t="s">
        <v>497</v>
      </c>
      <c r="H1075" s="4" t="s">
        <v>201</v>
      </c>
      <c r="I1075" s="225">
        <v>2024</v>
      </c>
    </row>
    <row r="1076" spans="1:9" s="34" customFormat="1" ht="19.5" customHeight="1">
      <c r="A1076" s="227" t="s">
        <v>4074</v>
      </c>
      <c r="B1076" s="238" t="s">
        <v>4057</v>
      </c>
      <c r="C1076" s="2" t="s">
        <v>26</v>
      </c>
      <c r="D1076" s="21">
        <v>20.540000000000003</v>
      </c>
      <c r="E1076" s="129"/>
      <c r="F1076" s="23">
        <v>20.540000000000003</v>
      </c>
      <c r="G1076" s="121" t="s">
        <v>4067</v>
      </c>
      <c r="H1076" s="4" t="s">
        <v>201</v>
      </c>
      <c r="I1076" s="225">
        <v>2023</v>
      </c>
    </row>
    <row r="1077" spans="1:9" s="34" customFormat="1" ht="19.5" customHeight="1">
      <c r="A1077" s="227" t="s">
        <v>4075</v>
      </c>
      <c r="B1077" s="238" t="s">
        <v>4058</v>
      </c>
      <c r="C1077" s="2" t="s">
        <v>26</v>
      </c>
      <c r="D1077" s="21">
        <v>8</v>
      </c>
      <c r="E1077" s="129"/>
      <c r="F1077" s="23">
        <v>8</v>
      </c>
      <c r="G1077" s="121" t="s">
        <v>4068</v>
      </c>
      <c r="H1077" s="4" t="s">
        <v>201</v>
      </c>
      <c r="I1077" s="225">
        <v>2023</v>
      </c>
    </row>
    <row r="1078" spans="1:9" s="34" customFormat="1" ht="19.5" customHeight="1">
      <c r="A1078" s="227" t="s">
        <v>4076</v>
      </c>
      <c r="B1078" s="238" t="s">
        <v>4059</v>
      </c>
      <c r="C1078" s="2" t="s">
        <v>26</v>
      </c>
      <c r="D1078" s="21">
        <v>0.49</v>
      </c>
      <c r="E1078" s="129"/>
      <c r="F1078" s="23">
        <v>0.49</v>
      </c>
      <c r="G1078" s="121" t="s">
        <v>498</v>
      </c>
      <c r="H1078" s="4" t="s">
        <v>201</v>
      </c>
      <c r="I1078" s="225">
        <v>2022</v>
      </c>
    </row>
    <row r="1079" spans="1:9" s="34" customFormat="1" ht="19.5" customHeight="1">
      <c r="A1079" s="227" t="s">
        <v>4077</v>
      </c>
      <c r="B1079" s="275" t="s">
        <v>4060</v>
      </c>
      <c r="C1079" s="2" t="s">
        <v>26</v>
      </c>
      <c r="D1079" s="21">
        <v>54.809999999999995</v>
      </c>
      <c r="E1079" s="129"/>
      <c r="F1079" s="23">
        <v>54.809999999999995</v>
      </c>
      <c r="G1079" s="121" t="s">
        <v>1817</v>
      </c>
      <c r="H1079" s="4" t="s">
        <v>201</v>
      </c>
      <c r="I1079" s="225">
        <v>2022</v>
      </c>
    </row>
    <row r="1080" spans="1:9" s="34" customFormat="1" ht="19.5" customHeight="1">
      <c r="A1080" s="227" t="s">
        <v>4078</v>
      </c>
      <c r="B1080" s="251" t="s">
        <v>4061</v>
      </c>
      <c r="C1080" s="2" t="s">
        <v>26</v>
      </c>
      <c r="D1080" s="21">
        <v>2.27</v>
      </c>
      <c r="E1080" s="129"/>
      <c r="F1080" s="23">
        <v>2.27</v>
      </c>
      <c r="G1080" s="121" t="s">
        <v>209</v>
      </c>
      <c r="H1080" s="4" t="s">
        <v>201</v>
      </c>
      <c r="I1080" s="225">
        <v>2022</v>
      </c>
    </row>
    <row r="1081" spans="1:9" s="34" customFormat="1" ht="19.5" customHeight="1">
      <c r="A1081" s="227" t="s">
        <v>4079</v>
      </c>
      <c r="B1081" s="238" t="s">
        <v>4062</v>
      </c>
      <c r="C1081" s="2" t="s">
        <v>26</v>
      </c>
      <c r="D1081" s="21">
        <v>1.5</v>
      </c>
      <c r="E1081" s="129"/>
      <c r="F1081" s="23">
        <v>1.5</v>
      </c>
      <c r="G1081" s="121" t="s">
        <v>502</v>
      </c>
      <c r="H1081" s="4" t="s">
        <v>201</v>
      </c>
      <c r="I1081" s="225">
        <v>2021</v>
      </c>
    </row>
    <row r="1082" spans="1:9" s="34" customFormat="1" ht="19.5" customHeight="1">
      <c r="A1082" s="227" t="s">
        <v>4080</v>
      </c>
      <c r="B1082" s="238" t="s">
        <v>4063</v>
      </c>
      <c r="C1082" s="2" t="s">
        <v>26</v>
      </c>
      <c r="D1082" s="21">
        <v>12.04</v>
      </c>
      <c r="E1082" s="129"/>
      <c r="F1082" s="23">
        <v>12.04</v>
      </c>
      <c r="G1082" s="121" t="s">
        <v>525</v>
      </c>
      <c r="H1082" s="4" t="s">
        <v>201</v>
      </c>
      <c r="I1082" s="225">
        <v>2022</v>
      </c>
    </row>
    <row r="1083" spans="1:9" s="34" customFormat="1" ht="19.5" customHeight="1">
      <c r="A1083" s="227" t="s">
        <v>4081</v>
      </c>
      <c r="B1083" s="253" t="s">
        <v>4064</v>
      </c>
      <c r="C1083" s="2" t="s">
        <v>26</v>
      </c>
      <c r="D1083" s="21">
        <v>10</v>
      </c>
      <c r="E1083" s="129"/>
      <c r="F1083" s="23">
        <v>10</v>
      </c>
      <c r="G1083" s="121" t="s">
        <v>515</v>
      </c>
      <c r="H1083" s="4" t="s">
        <v>201</v>
      </c>
      <c r="I1083" s="225">
        <v>2021</v>
      </c>
    </row>
    <row r="1084" spans="1:9" s="34" customFormat="1" ht="19.5" customHeight="1">
      <c r="A1084" s="227" t="s">
        <v>4082</v>
      </c>
      <c r="B1084" s="238" t="s">
        <v>5313</v>
      </c>
      <c r="C1084" s="2" t="s">
        <v>26</v>
      </c>
      <c r="D1084" s="21">
        <v>0.9</v>
      </c>
      <c r="E1084" s="129"/>
      <c r="F1084" s="23">
        <v>0.9</v>
      </c>
      <c r="G1084" s="121" t="s">
        <v>5315</v>
      </c>
      <c r="H1084" s="4" t="s">
        <v>201</v>
      </c>
      <c r="I1084" s="225">
        <v>2021</v>
      </c>
    </row>
    <row r="1085" spans="1:9" s="34" customFormat="1" ht="19.5" customHeight="1">
      <c r="A1085" s="227" t="s">
        <v>4083</v>
      </c>
      <c r="B1085" s="238" t="s">
        <v>5314</v>
      </c>
      <c r="C1085" s="2" t="s">
        <v>26</v>
      </c>
      <c r="D1085" s="21">
        <v>1.5</v>
      </c>
      <c r="E1085" s="129"/>
      <c r="F1085" s="23">
        <v>1.5</v>
      </c>
      <c r="G1085" s="121" t="s">
        <v>5315</v>
      </c>
      <c r="H1085" s="4" t="s">
        <v>201</v>
      </c>
      <c r="I1085" s="225">
        <v>2021</v>
      </c>
    </row>
    <row r="1086" spans="1:9" s="34" customFormat="1" ht="19.5" customHeight="1">
      <c r="A1086" s="227" t="s">
        <v>4084</v>
      </c>
      <c r="B1086" s="238" t="s">
        <v>1818</v>
      </c>
      <c r="C1086" s="2" t="s">
        <v>26</v>
      </c>
      <c r="D1086" s="21">
        <v>159.20000000000002</v>
      </c>
      <c r="E1086" s="129"/>
      <c r="F1086" s="23">
        <v>159.20000000000002</v>
      </c>
      <c r="G1086" s="121" t="s">
        <v>1819</v>
      </c>
      <c r="H1086" s="4" t="s">
        <v>201</v>
      </c>
      <c r="I1086" s="225">
        <v>2023</v>
      </c>
    </row>
    <row r="1087" spans="1:9" s="34" customFormat="1" ht="19.5" customHeight="1">
      <c r="A1087" s="227" t="s">
        <v>4085</v>
      </c>
      <c r="B1087" s="238" t="s">
        <v>4065</v>
      </c>
      <c r="C1087" s="2" t="s">
        <v>26</v>
      </c>
      <c r="D1087" s="21">
        <v>0.3</v>
      </c>
      <c r="E1087" s="129"/>
      <c r="F1087" s="23">
        <v>0.3</v>
      </c>
      <c r="G1087" s="121" t="s">
        <v>508</v>
      </c>
      <c r="H1087" s="4" t="s">
        <v>201</v>
      </c>
      <c r="I1087" s="225">
        <v>2021</v>
      </c>
    </row>
    <row r="1088" spans="1:9" s="34" customFormat="1" ht="19.5" customHeight="1">
      <c r="A1088" s="227"/>
      <c r="B1088" s="251" t="s">
        <v>4066</v>
      </c>
      <c r="C1088" s="2"/>
      <c r="D1088" s="21">
        <v>8.35</v>
      </c>
      <c r="E1088" s="129"/>
      <c r="F1088" s="23">
        <v>8.35</v>
      </c>
      <c r="G1088" s="121" t="s">
        <v>508</v>
      </c>
      <c r="H1088" s="4" t="s">
        <v>201</v>
      </c>
      <c r="I1088" s="225">
        <v>2022</v>
      </c>
    </row>
    <row r="1089" spans="1:9" s="34" customFormat="1" ht="19.5" customHeight="1">
      <c r="A1089" s="227" t="s">
        <v>144</v>
      </c>
      <c r="B1089" s="262" t="s">
        <v>203</v>
      </c>
      <c r="C1089" s="2" t="s">
        <v>26</v>
      </c>
      <c r="D1089" s="60">
        <f>SUM(D1090:D1128)</f>
        <v>801.4925000000003</v>
      </c>
      <c r="E1089" s="60">
        <f>SUM(E1090:E1128)</f>
        <v>0</v>
      </c>
      <c r="F1089" s="60">
        <f>SUM(F1090:F1128)</f>
        <v>801.4925000000003</v>
      </c>
      <c r="G1089" s="230"/>
      <c r="H1089" s="4" t="s">
        <v>203</v>
      </c>
      <c r="I1089" s="225"/>
    </row>
    <row r="1090" spans="1:9" s="34" customFormat="1" ht="19.5" customHeight="1">
      <c r="A1090" s="227" t="s">
        <v>4134</v>
      </c>
      <c r="B1090" s="254" t="s">
        <v>2762</v>
      </c>
      <c r="C1090" s="2" t="s">
        <v>26</v>
      </c>
      <c r="D1090" s="21">
        <v>316.57000000000005</v>
      </c>
      <c r="E1090" s="129"/>
      <c r="F1090" s="23">
        <v>316.57000000000005</v>
      </c>
      <c r="G1090" s="121" t="s">
        <v>2763</v>
      </c>
      <c r="H1090" s="4" t="s">
        <v>203</v>
      </c>
      <c r="I1090" s="225">
        <v>2024</v>
      </c>
    </row>
    <row r="1091" spans="1:9" s="34" customFormat="1" ht="19.5" customHeight="1">
      <c r="A1091" s="227" t="s">
        <v>4135</v>
      </c>
      <c r="B1091" s="254" t="s">
        <v>4086</v>
      </c>
      <c r="C1091" s="2" t="s">
        <v>26</v>
      </c>
      <c r="D1091" s="21">
        <v>9.1</v>
      </c>
      <c r="E1091" s="129"/>
      <c r="F1091" s="23">
        <v>9.1</v>
      </c>
      <c r="G1091" s="121" t="s">
        <v>155</v>
      </c>
      <c r="H1091" s="4" t="s">
        <v>203</v>
      </c>
      <c r="I1091" s="225">
        <v>2025</v>
      </c>
    </row>
    <row r="1092" spans="1:9" s="34" customFormat="1" ht="19.5" customHeight="1">
      <c r="A1092" s="227" t="s">
        <v>4136</v>
      </c>
      <c r="B1092" s="254" t="s">
        <v>2764</v>
      </c>
      <c r="C1092" s="2" t="s">
        <v>26</v>
      </c>
      <c r="D1092" s="21">
        <v>13.549999999999999</v>
      </c>
      <c r="E1092" s="129"/>
      <c r="F1092" s="23">
        <v>13.549999999999999</v>
      </c>
      <c r="G1092" s="121" t="s">
        <v>2765</v>
      </c>
      <c r="H1092" s="4" t="s">
        <v>203</v>
      </c>
      <c r="I1092" s="225">
        <v>2022</v>
      </c>
    </row>
    <row r="1093" spans="1:9" s="34" customFormat="1" ht="19.5" customHeight="1">
      <c r="A1093" s="227" t="s">
        <v>4137</v>
      </c>
      <c r="B1093" s="254" t="s">
        <v>4087</v>
      </c>
      <c r="C1093" s="2" t="s">
        <v>26</v>
      </c>
      <c r="D1093" s="21">
        <v>60.870000000000005</v>
      </c>
      <c r="E1093" s="129"/>
      <c r="F1093" s="23">
        <v>60.870000000000005</v>
      </c>
      <c r="G1093" s="121" t="s">
        <v>4120</v>
      </c>
      <c r="H1093" s="4" t="s">
        <v>203</v>
      </c>
      <c r="I1093" s="225">
        <v>2022</v>
      </c>
    </row>
    <row r="1094" spans="1:9" s="34" customFormat="1" ht="19.5" customHeight="1">
      <c r="A1094" s="227" t="s">
        <v>4138</v>
      </c>
      <c r="B1094" s="254" t="s">
        <v>4088</v>
      </c>
      <c r="C1094" s="2" t="s">
        <v>26</v>
      </c>
      <c r="D1094" s="21">
        <v>52.03</v>
      </c>
      <c r="E1094" s="129"/>
      <c r="F1094" s="23">
        <v>52.03</v>
      </c>
      <c r="G1094" s="121" t="s">
        <v>4121</v>
      </c>
      <c r="H1094" s="4" t="s">
        <v>203</v>
      </c>
      <c r="I1094" s="225">
        <v>2022</v>
      </c>
    </row>
    <row r="1095" spans="1:9" s="34" customFormat="1" ht="19.5" customHeight="1">
      <c r="A1095" s="227" t="s">
        <v>4139</v>
      </c>
      <c r="B1095" s="254" t="s">
        <v>4089</v>
      </c>
      <c r="C1095" s="2" t="s">
        <v>26</v>
      </c>
      <c r="D1095" s="21">
        <v>21.220000000000006</v>
      </c>
      <c r="E1095" s="129"/>
      <c r="F1095" s="23">
        <v>21.220000000000006</v>
      </c>
      <c r="G1095" s="121" t="s">
        <v>155</v>
      </c>
      <c r="H1095" s="4" t="s">
        <v>203</v>
      </c>
      <c r="I1095" s="225">
        <v>2023</v>
      </c>
    </row>
    <row r="1096" spans="1:9" s="34" customFormat="1" ht="19.5" customHeight="1">
      <c r="A1096" s="227" t="s">
        <v>4140</v>
      </c>
      <c r="B1096" s="254" t="s">
        <v>4090</v>
      </c>
      <c r="C1096" s="2" t="s">
        <v>26</v>
      </c>
      <c r="D1096" s="21">
        <v>34.56999999999999</v>
      </c>
      <c r="E1096" s="129"/>
      <c r="F1096" s="23">
        <v>34.56999999999999</v>
      </c>
      <c r="G1096" s="121" t="s">
        <v>4122</v>
      </c>
      <c r="H1096" s="4" t="s">
        <v>203</v>
      </c>
      <c r="I1096" s="225">
        <v>2023</v>
      </c>
    </row>
    <row r="1097" spans="1:9" s="34" customFormat="1" ht="19.5" customHeight="1">
      <c r="A1097" s="227" t="s">
        <v>4141</v>
      </c>
      <c r="B1097" s="254" t="s">
        <v>4091</v>
      </c>
      <c r="C1097" s="2" t="s">
        <v>26</v>
      </c>
      <c r="D1097" s="21">
        <v>12.4</v>
      </c>
      <c r="E1097" s="129"/>
      <c r="F1097" s="23">
        <v>12.4</v>
      </c>
      <c r="G1097" s="121" t="s">
        <v>4123</v>
      </c>
      <c r="H1097" s="4" t="s">
        <v>203</v>
      </c>
      <c r="I1097" s="225">
        <v>2023</v>
      </c>
    </row>
    <row r="1098" spans="1:9" s="34" customFormat="1" ht="19.5" customHeight="1">
      <c r="A1098" s="227" t="s">
        <v>4142</v>
      </c>
      <c r="B1098" s="254" t="s">
        <v>4092</v>
      </c>
      <c r="C1098" s="2" t="s">
        <v>26</v>
      </c>
      <c r="D1098" s="21">
        <v>7.879999999999999</v>
      </c>
      <c r="E1098" s="129"/>
      <c r="F1098" s="23">
        <v>7.879999999999999</v>
      </c>
      <c r="G1098" s="121" t="s">
        <v>4124</v>
      </c>
      <c r="H1098" s="4" t="s">
        <v>203</v>
      </c>
      <c r="I1098" s="225">
        <v>2023</v>
      </c>
    </row>
    <row r="1099" spans="1:9" s="34" customFormat="1" ht="27" customHeight="1">
      <c r="A1099" s="227" t="s">
        <v>4143</v>
      </c>
      <c r="B1099" s="254" t="s">
        <v>4093</v>
      </c>
      <c r="C1099" s="2" t="s">
        <v>26</v>
      </c>
      <c r="D1099" s="21">
        <v>40.45</v>
      </c>
      <c r="E1099" s="129"/>
      <c r="F1099" s="23">
        <v>40.45</v>
      </c>
      <c r="G1099" s="121" t="s">
        <v>4125</v>
      </c>
      <c r="H1099" s="4" t="s">
        <v>203</v>
      </c>
      <c r="I1099" s="225">
        <v>2022</v>
      </c>
    </row>
    <row r="1100" spans="1:9" s="34" customFormat="1" ht="27" customHeight="1">
      <c r="A1100" s="227" t="s">
        <v>4144</v>
      </c>
      <c r="B1100" s="254" t="s">
        <v>4094</v>
      </c>
      <c r="C1100" s="2" t="s">
        <v>26</v>
      </c>
      <c r="D1100" s="21">
        <v>20.3</v>
      </c>
      <c r="E1100" s="129"/>
      <c r="F1100" s="23">
        <v>20.3</v>
      </c>
      <c r="G1100" s="121" t="s">
        <v>4126</v>
      </c>
      <c r="H1100" s="4" t="s">
        <v>203</v>
      </c>
      <c r="I1100" s="225">
        <v>2022</v>
      </c>
    </row>
    <row r="1101" spans="1:9" s="34" customFormat="1" ht="27" customHeight="1">
      <c r="A1101" s="227" t="s">
        <v>4145</v>
      </c>
      <c r="B1101" s="254" t="s">
        <v>4095</v>
      </c>
      <c r="C1101" s="2" t="s">
        <v>26</v>
      </c>
      <c r="D1101" s="21">
        <v>3.8699999999999997</v>
      </c>
      <c r="E1101" s="129"/>
      <c r="F1101" s="23">
        <v>3.8699999999999997</v>
      </c>
      <c r="G1101" s="121" t="s">
        <v>4127</v>
      </c>
      <c r="H1101" s="4" t="s">
        <v>203</v>
      </c>
      <c r="I1101" s="225">
        <v>2023</v>
      </c>
    </row>
    <row r="1102" spans="1:9" s="34" customFormat="1" ht="27" customHeight="1">
      <c r="A1102" s="227" t="s">
        <v>4146</v>
      </c>
      <c r="B1102" s="254" t="s">
        <v>4096</v>
      </c>
      <c r="C1102" s="2" t="s">
        <v>26</v>
      </c>
      <c r="D1102" s="21">
        <v>20</v>
      </c>
      <c r="E1102" s="129"/>
      <c r="F1102" s="23">
        <v>20</v>
      </c>
      <c r="G1102" s="121" t="s">
        <v>4128</v>
      </c>
      <c r="H1102" s="4" t="s">
        <v>203</v>
      </c>
      <c r="I1102" s="225">
        <v>2023</v>
      </c>
    </row>
    <row r="1103" spans="1:9" s="34" customFormat="1" ht="27" customHeight="1">
      <c r="A1103" s="227" t="s">
        <v>4147</v>
      </c>
      <c r="B1103" s="254" t="s">
        <v>4097</v>
      </c>
      <c r="C1103" s="2" t="s">
        <v>26</v>
      </c>
      <c r="D1103" s="21">
        <v>12</v>
      </c>
      <c r="E1103" s="129"/>
      <c r="F1103" s="23">
        <v>12</v>
      </c>
      <c r="G1103" s="121" t="s">
        <v>4129</v>
      </c>
      <c r="H1103" s="4" t="s">
        <v>203</v>
      </c>
      <c r="I1103" s="225">
        <v>2022</v>
      </c>
    </row>
    <row r="1104" spans="1:9" s="34" customFormat="1" ht="27" customHeight="1">
      <c r="A1104" s="227" t="s">
        <v>4148</v>
      </c>
      <c r="B1104" s="254" t="s">
        <v>4098</v>
      </c>
      <c r="C1104" s="2" t="s">
        <v>26</v>
      </c>
      <c r="D1104" s="21">
        <v>14.83</v>
      </c>
      <c r="E1104" s="129"/>
      <c r="F1104" s="23">
        <v>14.83</v>
      </c>
      <c r="G1104" s="121" t="s">
        <v>2766</v>
      </c>
      <c r="H1104" s="4" t="s">
        <v>203</v>
      </c>
      <c r="I1104" s="225">
        <v>2022</v>
      </c>
    </row>
    <row r="1105" spans="1:9" s="34" customFormat="1" ht="19.5" customHeight="1">
      <c r="A1105" s="227" t="s">
        <v>4149</v>
      </c>
      <c r="B1105" s="254" t="s">
        <v>882</v>
      </c>
      <c r="C1105" s="2" t="s">
        <v>26</v>
      </c>
      <c r="D1105" s="21">
        <v>22.45</v>
      </c>
      <c r="E1105" s="129"/>
      <c r="F1105" s="23">
        <v>22.45</v>
      </c>
      <c r="G1105" s="121" t="s">
        <v>883</v>
      </c>
      <c r="H1105" s="4" t="s">
        <v>203</v>
      </c>
      <c r="I1105" s="225">
        <v>2022</v>
      </c>
    </row>
    <row r="1106" spans="1:9" s="34" customFormat="1" ht="19.5" customHeight="1">
      <c r="A1106" s="227" t="s">
        <v>4150</v>
      </c>
      <c r="B1106" s="254" t="s">
        <v>2767</v>
      </c>
      <c r="C1106" s="2" t="s">
        <v>26</v>
      </c>
      <c r="D1106" s="21">
        <v>2</v>
      </c>
      <c r="E1106" s="129"/>
      <c r="F1106" s="23">
        <v>2</v>
      </c>
      <c r="G1106" s="121" t="s">
        <v>841</v>
      </c>
      <c r="H1106" s="4" t="s">
        <v>203</v>
      </c>
      <c r="I1106" s="225">
        <v>2022</v>
      </c>
    </row>
    <row r="1107" spans="1:9" s="34" customFormat="1" ht="19.5" customHeight="1">
      <c r="A1107" s="227" t="s">
        <v>4151</v>
      </c>
      <c r="B1107" s="254" t="s">
        <v>884</v>
      </c>
      <c r="C1107" s="2" t="s">
        <v>26</v>
      </c>
      <c r="D1107" s="21">
        <v>3</v>
      </c>
      <c r="E1107" s="129"/>
      <c r="F1107" s="23">
        <v>3</v>
      </c>
      <c r="G1107" s="121" t="s">
        <v>2768</v>
      </c>
      <c r="H1107" s="4" t="s">
        <v>203</v>
      </c>
      <c r="I1107" s="225">
        <v>2023</v>
      </c>
    </row>
    <row r="1108" spans="1:9" s="34" customFormat="1" ht="19.5" customHeight="1">
      <c r="A1108" s="227" t="s">
        <v>4152</v>
      </c>
      <c r="B1108" s="254" t="s">
        <v>4099</v>
      </c>
      <c r="C1108" s="2" t="s">
        <v>26</v>
      </c>
      <c r="D1108" s="21">
        <v>0.15</v>
      </c>
      <c r="E1108" s="129"/>
      <c r="F1108" s="23">
        <v>0.15</v>
      </c>
      <c r="G1108" s="121" t="s">
        <v>885</v>
      </c>
      <c r="H1108" s="4" t="s">
        <v>203</v>
      </c>
      <c r="I1108" s="225">
        <v>2023</v>
      </c>
    </row>
    <row r="1109" spans="1:9" s="34" customFormat="1" ht="19.5" customHeight="1">
      <c r="A1109" s="227" t="s">
        <v>4153</v>
      </c>
      <c r="B1109" s="254" t="s">
        <v>4100</v>
      </c>
      <c r="C1109" s="2" t="s">
        <v>26</v>
      </c>
      <c r="D1109" s="21">
        <v>5.88</v>
      </c>
      <c r="E1109" s="129"/>
      <c r="F1109" s="23">
        <v>5.88</v>
      </c>
      <c r="G1109" s="121" t="s">
        <v>885</v>
      </c>
      <c r="H1109" s="4" t="s">
        <v>203</v>
      </c>
      <c r="I1109" s="225">
        <v>2023</v>
      </c>
    </row>
    <row r="1110" spans="1:9" s="34" customFormat="1" ht="19.5" customHeight="1">
      <c r="A1110" s="227" t="s">
        <v>4154</v>
      </c>
      <c r="B1110" s="254" t="s">
        <v>4101</v>
      </c>
      <c r="C1110" s="2" t="s">
        <v>26</v>
      </c>
      <c r="D1110" s="21">
        <v>18</v>
      </c>
      <c r="E1110" s="129"/>
      <c r="F1110" s="23">
        <v>18</v>
      </c>
      <c r="G1110" s="121" t="s">
        <v>4130</v>
      </c>
      <c r="H1110" s="4" t="s">
        <v>203</v>
      </c>
      <c r="I1110" s="225">
        <v>2023</v>
      </c>
    </row>
    <row r="1111" spans="1:9" s="34" customFormat="1" ht="19.5" customHeight="1">
      <c r="A1111" s="227" t="s">
        <v>4155</v>
      </c>
      <c r="B1111" s="254" t="s">
        <v>4102</v>
      </c>
      <c r="C1111" s="2" t="s">
        <v>26</v>
      </c>
      <c r="D1111" s="21">
        <v>1.9000000000000001</v>
      </c>
      <c r="E1111" s="129"/>
      <c r="F1111" s="23">
        <v>1.9000000000000001</v>
      </c>
      <c r="G1111" s="121" t="s">
        <v>4131</v>
      </c>
      <c r="H1111" s="4" t="s">
        <v>203</v>
      </c>
      <c r="I1111" s="225">
        <v>2023</v>
      </c>
    </row>
    <row r="1112" spans="1:9" s="34" customFormat="1" ht="19.5" customHeight="1">
      <c r="A1112" s="227" t="s">
        <v>4156</v>
      </c>
      <c r="B1112" s="254" t="s">
        <v>4103</v>
      </c>
      <c r="C1112" s="2" t="s">
        <v>26</v>
      </c>
      <c r="D1112" s="21">
        <v>15</v>
      </c>
      <c r="E1112" s="129"/>
      <c r="F1112" s="23">
        <v>15</v>
      </c>
      <c r="G1112" s="121" t="s">
        <v>4131</v>
      </c>
      <c r="H1112" s="4" t="s">
        <v>203</v>
      </c>
      <c r="I1112" s="225">
        <v>2023</v>
      </c>
    </row>
    <row r="1113" spans="1:9" s="34" customFormat="1" ht="28.5" customHeight="1">
      <c r="A1113" s="227" t="s">
        <v>4157</v>
      </c>
      <c r="B1113" s="254" t="s">
        <v>4104</v>
      </c>
      <c r="C1113" s="2" t="s">
        <v>26</v>
      </c>
      <c r="D1113" s="21">
        <v>0.51</v>
      </c>
      <c r="E1113" s="129"/>
      <c r="F1113" s="23">
        <v>0.51</v>
      </c>
      <c r="G1113" s="121" t="s">
        <v>4132</v>
      </c>
      <c r="H1113" s="4" t="s">
        <v>203</v>
      </c>
      <c r="I1113" s="225">
        <v>2023</v>
      </c>
    </row>
    <row r="1114" spans="1:9" s="34" customFormat="1" ht="19.5" customHeight="1">
      <c r="A1114" s="227" t="s">
        <v>4158</v>
      </c>
      <c r="B1114" s="254" t="s">
        <v>4105</v>
      </c>
      <c r="C1114" s="2" t="s">
        <v>26</v>
      </c>
      <c r="D1114" s="21">
        <v>0.5700000000000001</v>
      </c>
      <c r="E1114" s="129"/>
      <c r="F1114" s="23">
        <v>0.5700000000000001</v>
      </c>
      <c r="G1114" s="121" t="s">
        <v>885</v>
      </c>
      <c r="H1114" s="4" t="s">
        <v>203</v>
      </c>
      <c r="I1114" s="225">
        <v>2021</v>
      </c>
    </row>
    <row r="1115" spans="1:9" s="34" customFormat="1" ht="19.5" customHeight="1">
      <c r="A1115" s="227" t="s">
        <v>4159</v>
      </c>
      <c r="B1115" s="254" t="s">
        <v>4106</v>
      </c>
      <c r="C1115" s="2" t="s">
        <v>26</v>
      </c>
      <c r="D1115" s="21">
        <v>1.9</v>
      </c>
      <c r="E1115" s="129"/>
      <c r="F1115" s="23">
        <v>1.9</v>
      </c>
      <c r="G1115" s="121" t="s">
        <v>207</v>
      </c>
      <c r="H1115" s="4" t="s">
        <v>203</v>
      </c>
      <c r="I1115" s="225">
        <v>2024</v>
      </c>
    </row>
    <row r="1116" spans="1:9" s="34" customFormat="1" ht="19.5" customHeight="1">
      <c r="A1116" s="227" t="s">
        <v>4160</v>
      </c>
      <c r="B1116" s="254" t="s">
        <v>4107</v>
      </c>
      <c r="C1116" s="2" t="s">
        <v>26</v>
      </c>
      <c r="D1116" s="21">
        <v>0.9</v>
      </c>
      <c r="E1116" s="129"/>
      <c r="F1116" s="23">
        <v>0.9</v>
      </c>
      <c r="G1116" s="121" t="s">
        <v>885</v>
      </c>
      <c r="H1116" s="4" t="s">
        <v>203</v>
      </c>
      <c r="I1116" s="225">
        <v>2021</v>
      </c>
    </row>
    <row r="1117" spans="1:9" s="34" customFormat="1" ht="19.5" customHeight="1">
      <c r="A1117" s="227" t="s">
        <v>4161</v>
      </c>
      <c r="B1117" s="254" t="s">
        <v>4108</v>
      </c>
      <c r="C1117" s="2" t="s">
        <v>26</v>
      </c>
      <c r="D1117" s="21">
        <v>2</v>
      </c>
      <c r="E1117" s="129"/>
      <c r="F1117" s="23">
        <v>2</v>
      </c>
      <c r="G1117" s="121" t="s">
        <v>194</v>
      </c>
      <c r="H1117" s="4" t="s">
        <v>203</v>
      </c>
      <c r="I1117" s="225">
        <v>2021</v>
      </c>
    </row>
    <row r="1118" spans="1:9" s="34" customFormat="1" ht="19.5" customHeight="1">
      <c r="A1118" s="227" t="s">
        <v>4162</v>
      </c>
      <c r="B1118" s="254" t="s">
        <v>4109</v>
      </c>
      <c r="C1118" s="2" t="s">
        <v>26</v>
      </c>
      <c r="D1118" s="21">
        <v>0.55</v>
      </c>
      <c r="E1118" s="129"/>
      <c r="F1118" s="23">
        <v>0.55</v>
      </c>
      <c r="G1118" s="121" t="s">
        <v>208</v>
      </c>
      <c r="H1118" s="4" t="s">
        <v>203</v>
      </c>
      <c r="I1118" s="225">
        <v>2021</v>
      </c>
    </row>
    <row r="1119" spans="1:9" s="34" customFormat="1" ht="19.5" customHeight="1">
      <c r="A1119" s="227" t="s">
        <v>4163</v>
      </c>
      <c r="B1119" s="254" t="s">
        <v>4110</v>
      </c>
      <c r="C1119" s="2" t="s">
        <v>26</v>
      </c>
      <c r="D1119" s="21">
        <v>0.09</v>
      </c>
      <c r="E1119" s="129"/>
      <c r="F1119" s="23">
        <v>0.09</v>
      </c>
      <c r="G1119" s="121" t="s">
        <v>208</v>
      </c>
      <c r="H1119" s="4" t="s">
        <v>203</v>
      </c>
      <c r="I1119" s="225">
        <v>2021</v>
      </c>
    </row>
    <row r="1120" spans="1:9" s="34" customFormat="1" ht="19.5" customHeight="1">
      <c r="A1120" s="227" t="s">
        <v>4164</v>
      </c>
      <c r="B1120" s="254" t="s">
        <v>4111</v>
      </c>
      <c r="C1120" s="2" t="s">
        <v>26</v>
      </c>
      <c r="D1120" s="21">
        <v>3.6</v>
      </c>
      <c r="E1120" s="129"/>
      <c r="F1120" s="23">
        <v>3.6</v>
      </c>
      <c r="G1120" s="121" t="s">
        <v>846</v>
      </c>
      <c r="H1120" s="4" t="s">
        <v>203</v>
      </c>
      <c r="I1120" s="225">
        <v>2021</v>
      </c>
    </row>
    <row r="1121" spans="1:9" s="34" customFormat="1" ht="19.5" customHeight="1">
      <c r="A1121" s="227" t="s">
        <v>4165</v>
      </c>
      <c r="B1121" s="254" t="s">
        <v>4112</v>
      </c>
      <c r="C1121" s="2" t="s">
        <v>26</v>
      </c>
      <c r="D1121" s="21">
        <v>21.220000000000006</v>
      </c>
      <c r="E1121" s="129"/>
      <c r="F1121" s="23">
        <v>21.220000000000006</v>
      </c>
      <c r="G1121" s="121" t="s">
        <v>203</v>
      </c>
      <c r="H1121" s="4" t="s">
        <v>203</v>
      </c>
      <c r="I1121" s="225">
        <v>2021</v>
      </c>
    </row>
    <row r="1122" spans="1:9" s="34" customFormat="1" ht="19.5" customHeight="1">
      <c r="A1122" s="227" t="s">
        <v>4166</v>
      </c>
      <c r="B1122" s="254" t="s">
        <v>4113</v>
      </c>
      <c r="C1122" s="2" t="s">
        <v>26</v>
      </c>
      <c r="D1122" s="21">
        <v>1.3199999999999998</v>
      </c>
      <c r="E1122" s="129"/>
      <c r="F1122" s="23">
        <v>1.3199999999999998</v>
      </c>
      <c r="G1122" s="121" t="s">
        <v>4133</v>
      </c>
      <c r="H1122" s="4" t="s">
        <v>203</v>
      </c>
      <c r="I1122" s="225">
        <v>2021</v>
      </c>
    </row>
    <row r="1123" spans="1:9" s="34" customFormat="1" ht="19.5" customHeight="1">
      <c r="A1123" s="227" t="s">
        <v>4167</v>
      </c>
      <c r="B1123" s="254" t="s">
        <v>4114</v>
      </c>
      <c r="C1123" s="2" t="s">
        <v>26</v>
      </c>
      <c r="D1123" s="21">
        <v>1.32</v>
      </c>
      <c r="E1123" s="129"/>
      <c r="F1123" s="23">
        <v>1.32</v>
      </c>
      <c r="G1123" s="121" t="s">
        <v>886</v>
      </c>
      <c r="H1123" s="4" t="s">
        <v>203</v>
      </c>
      <c r="I1123" s="225">
        <v>2023</v>
      </c>
    </row>
    <row r="1124" spans="1:9" s="34" customFormat="1" ht="28.5" customHeight="1">
      <c r="A1124" s="227" t="s">
        <v>4168</v>
      </c>
      <c r="B1124" s="254" t="s">
        <v>4115</v>
      </c>
      <c r="C1124" s="2" t="s">
        <v>26</v>
      </c>
      <c r="D1124" s="21">
        <v>16.3125</v>
      </c>
      <c r="E1124" s="129"/>
      <c r="F1124" s="23">
        <v>16.3125</v>
      </c>
      <c r="G1124" s="121" t="s">
        <v>841</v>
      </c>
      <c r="H1124" s="4" t="s">
        <v>203</v>
      </c>
      <c r="I1124" s="225">
        <v>2024</v>
      </c>
    </row>
    <row r="1125" spans="1:9" s="34" customFormat="1" ht="28.5" customHeight="1">
      <c r="A1125" s="227" t="s">
        <v>4169</v>
      </c>
      <c r="B1125" s="254" t="s">
        <v>4116</v>
      </c>
      <c r="C1125" s="2" t="s">
        <v>26</v>
      </c>
      <c r="D1125" s="21">
        <v>17.86</v>
      </c>
      <c r="E1125" s="129"/>
      <c r="F1125" s="23">
        <v>17.86</v>
      </c>
      <c r="G1125" s="121" t="s">
        <v>841</v>
      </c>
      <c r="H1125" s="4" t="s">
        <v>203</v>
      </c>
      <c r="I1125" s="225">
        <v>2024</v>
      </c>
    </row>
    <row r="1126" spans="1:9" s="34" customFormat="1" ht="28.5" customHeight="1">
      <c r="A1126" s="227" t="s">
        <v>4170</v>
      </c>
      <c r="B1126" s="254" t="s">
        <v>4117</v>
      </c>
      <c r="C1126" s="2" t="s">
        <v>26</v>
      </c>
      <c r="D1126" s="21">
        <v>6.77</v>
      </c>
      <c r="E1126" s="129"/>
      <c r="F1126" s="23">
        <v>6.77</v>
      </c>
      <c r="G1126" s="121" t="s">
        <v>841</v>
      </c>
      <c r="H1126" s="4" t="s">
        <v>203</v>
      </c>
      <c r="I1126" s="225">
        <v>2024</v>
      </c>
    </row>
    <row r="1127" spans="1:9" s="34" customFormat="1" ht="19.5" customHeight="1">
      <c r="A1127" s="227" t="s">
        <v>4171</v>
      </c>
      <c r="B1127" s="254" t="s">
        <v>4118</v>
      </c>
      <c r="C1127" s="2" t="s">
        <v>26</v>
      </c>
      <c r="D1127" s="21">
        <v>3.55</v>
      </c>
      <c r="E1127" s="129"/>
      <c r="F1127" s="23">
        <v>3.55</v>
      </c>
      <c r="G1127" s="121" t="s">
        <v>837</v>
      </c>
      <c r="H1127" s="4" t="s">
        <v>203</v>
      </c>
      <c r="I1127" s="225">
        <v>2024</v>
      </c>
    </row>
    <row r="1128" spans="1:9" s="34" customFormat="1" ht="19.5" customHeight="1">
      <c r="A1128" s="227" t="s">
        <v>4172</v>
      </c>
      <c r="B1128" s="254" t="s">
        <v>4119</v>
      </c>
      <c r="C1128" s="2" t="s">
        <v>26</v>
      </c>
      <c r="D1128" s="21">
        <v>15</v>
      </c>
      <c r="E1128" s="129"/>
      <c r="F1128" s="23">
        <v>15</v>
      </c>
      <c r="G1128" s="121" t="s">
        <v>853</v>
      </c>
      <c r="H1128" s="4" t="s">
        <v>203</v>
      </c>
      <c r="I1128" s="225">
        <v>2023</v>
      </c>
    </row>
    <row r="1129" spans="1:9" s="34" customFormat="1" ht="19.5" customHeight="1">
      <c r="A1129" s="155">
        <v>2</v>
      </c>
      <c r="B1129" s="262" t="s">
        <v>84</v>
      </c>
      <c r="C1129" s="151"/>
      <c r="D1129" s="60"/>
      <c r="E1129" s="133"/>
      <c r="F1129" s="317"/>
      <c r="G1129" s="230"/>
      <c r="H1129" s="6"/>
      <c r="I1129" s="225"/>
    </row>
    <row r="1130" spans="1:9" s="34" customFormat="1" ht="19.5" customHeight="1">
      <c r="A1130" s="155" t="s">
        <v>55</v>
      </c>
      <c r="B1130" s="276" t="s">
        <v>1398</v>
      </c>
      <c r="C1130" s="51" t="s">
        <v>27</v>
      </c>
      <c r="D1130" s="125">
        <f>SUM(D1131:D1147)</f>
        <v>44.86</v>
      </c>
      <c r="E1130" s="125">
        <f>SUM(E1131:E1147)</f>
        <v>4.3</v>
      </c>
      <c r="F1130" s="125">
        <f>SUM(F1131:F1147)</f>
        <v>40.56</v>
      </c>
      <c r="G1130" s="151"/>
      <c r="H1130" s="228" t="s">
        <v>199</v>
      </c>
      <c r="I1130" s="225"/>
    </row>
    <row r="1131" spans="1:9" s="34" customFormat="1" ht="27" customHeight="1">
      <c r="A1131" s="227" t="s">
        <v>2091</v>
      </c>
      <c r="B1131" s="277" t="s">
        <v>242</v>
      </c>
      <c r="C1131" s="51" t="s">
        <v>27</v>
      </c>
      <c r="D1131" s="123">
        <v>0.48000000000000004</v>
      </c>
      <c r="E1131" s="135"/>
      <c r="F1131" s="41">
        <v>0.48000000000000004</v>
      </c>
      <c r="G1131" s="51" t="s">
        <v>214</v>
      </c>
      <c r="H1131" s="228" t="s">
        <v>199</v>
      </c>
      <c r="I1131" s="225">
        <v>2021</v>
      </c>
    </row>
    <row r="1132" spans="1:9" s="34" customFormat="1" ht="19.5" customHeight="1">
      <c r="A1132" s="227" t="s">
        <v>2092</v>
      </c>
      <c r="B1132" s="278" t="s">
        <v>243</v>
      </c>
      <c r="C1132" s="150" t="s">
        <v>27</v>
      </c>
      <c r="D1132" s="123">
        <v>0.8</v>
      </c>
      <c r="E1132" s="136"/>
      <c r="F1132" s="41">
        <v>0.8</v>
      </c>
      <c r="G1132" s="150" t="s">
        <v>217</v>
      </c>
      <c r="H1132" s="228" t="s">
        <v>199</v>
      </c>
      <c r="I1132" s="225">
        <v>2021</v>
      </c>
    </row>
    <row r="1133" spans="1:9" s="34" customFormat="1" ht="19.5" customHeight="1">
      <c r="A1133" s="227" t="s">
        <v>2093</v>
      </c>
      <c r="B1133" s="277" t="s">
        <v>244</v>
      </c>
      <c r="C1133" s="51" t="s">
        <v>27</v>
      </c>
      <c r="D1133" s="123">
        <v>0.5</v>
      </c>
      <c r="E1133" s="135"/>
      <c r="F1133" s="41">
        <v>0.5</v>
      </c>
      <c r="G1133" s="51" t="s">
        <v>245</v>
      </c>
      <c r="H1133" s="228" t="s">
        <v>199</v>
      </c>
      <c r="I1133" s="225">
        <v>2021</v>
      </c>
    </row>
    <row r="1134" spans="1:9" s="34" customFormat="1" ht="19.5" customHeight="1">
      <c r="A1134" s="350" t="s">
        <v>2094</v>
      </c>
      <c r="B1134" s="361" t="s">
        <v>246</v>
      </c>
      <c r="C1134" s="51" t="s">
        <v>27</v>
      </c>
      <c r="D1134" s="123">
        <v>4</v>
      </c>
      <c r="E1134" s="135"/>
      <c r="F1134" s="41">
        <v>4</v>
      </c>
      <c r="G1134" s="51" t="s">
        <v>215</v>
      </c>
      <c r="H1134" s="228" t="s">
        <v>199</v>
      </c>
      <c r="I1134" s="225">
        <v>2021</v>
      </c>
    </row>
    <row r="1135" spans="1:9" s="34" customFormat="1" ht="19.5" customHeight="1">
      <c r="A1135" s="350"/>
      <c r="B1135" s="361"/>
      <c r="C1135" s="51" t="s">
        <v>27</v>
      </c>
      <c r="D1135" s="123">
        <v>4</v>
      </c>
      <c r="E1135" s="135"/>
      <c r="F1135" s="41">
        <v>4</v>
      </c>
      <c r="G1135" s="51" t="s">
        <v>222</v>
      </c>
      <c r="H1135" s="228" t="s">
        <v>199</v>
      </c>
      <c r="I1135" s="225">
        <v>2021</v>
      </c>
    </row>
    <row r="1136" spans="1:9" s="34" customFormat="1" ht="19.5" customHeight="1">
      <c r="A1136" s="350"/>
      <c r="B1136" s="361"/>
      <c r="C1136" s="51" t="s">
        <v>27</v>
      </c>
      <c r="D1136" s="123">
        <v>4</v>
      </c>
      <c r="E1136" s="135"/>
      <c r="F1136" s="41">
        <v>4</v>
      </c>
      <c r="G1136" s="51" t="s">
        <v>235</v>
      </c>
      <c r="H1136" s="228" t="s">
        <v>199</v>
      </c>
      <c r="I1136" s="225">
        <v>2021</v>
      </c>
    </row>
    <row r="1137" spans="1:9" s="34" customFormat="1" ht="30.75" customHeight="1">
      <c r="A1137" s="227" t="s">
        <v>2095</v>
      </c>
      <c r="B1137" s="279" t="s">
        <v>247</v>
      </c>
      <c r="C1137" s="53" t="s">
        <v>27</v>
      </c>
      <c r="D1137" s="123">
        <v>0.5</v>
      </c>
      <c r="E1137" s="52"/>
      <c r="F1137" s="41">
        <v>0.5</v>
      </c>
      <c r="G1137" s="53" t="s">
        <v>218</v>
      </c>
      <c r="H1137" s="228" t="s">
        <v>199</v>
      </c>
      <c r="I1137" s="225">
        <v>2021</v>
      </c>
    </row>
    <row r="1138" spans="1:9" s="34" customFormat="1" ht="19.5" customHeight="1">
      <c r="A1138" s="350" t="s">
        <v>2096</v>
      </c>
      <c r="B1138" s="362" t="s">
        <v>248</v>
      </c>
      <c r="C1138" s="150" t="s">
        <v>27</v>
      </c>
      <c r="D1138" s="123">
        <v>0.6</v>
      </c>
      <c r="E1138" s="136"/>
      <c r="F1138" s="41">
        <v>0.6</v>
      </c>
      <c r="G1138" s="150" t="s">
        <v>218</v>
      </c>
      <c r="H1138" s="228" t="s">
        <v>199</v>
      </c>
      <c r="I1138" s="225">
        <v>2021</v>
      </c>
    </row>
    <row r="1139" spans="1:9" s="34" customFormat="1" ht="19.5" customHeight="1">
      <c r="A1139" s="350"/>
      <c r="B1139" s="362"/>
      <c r="C1139" s="150" t="s">
        <v>27</v>
      </c>
      <c r="D1139" s="123">
        <v>0.28</v>
      </c>
      <c r="E1139" s="136"/>
      <c r="F1139" s="41">
        <v>0.28</v>
      </c>
      <c r="G1139" s="150" t="s">
        <v>229</v>
      </c>
      <c r="H1139" s="228" t="s">
        <v>199</v>
      </c>
      <c r="I1139" s="225">
        <v>2021</v>
      </c>
    </row>
    <row r="1140" spans="1:9" s="34" customFormat="1" ht="19.5" customHeight="1">
      <c r="A1140" s="350" t="s">
        <v>2097</v>
      </c>
      <c r="B1140" s="362" t="s">
        <v>249</v>
      </c>
      <c r="C1140" s="150" t="s">
        <v>27</v>
      </c>
      <c r="D1140" s="123">
        <v>2</v>
      </c>
      <c r="E1140" s="136"/>
      <c r="F1140" s="41">
        <v>2</v>
      </c>
      <c r="G1140" s="150" t="s">
        <v>214</v>
      </c>
      <c r="H1140" s="228" t="s">
        <v>199</v>
      </c>
      <c r="I1140" s="225">
        <v>2021</v>
      </c>
    </row>
    <row r="1141" spans="1:9" s="34" customFormat="1" ht="19.5" customHeight="1">
      <c r="A1141" s="350"/>
      <c r="B1141" s="348"/>
      <c r="C1141" s="228" t="s">
        <v>27</v>
      </c>
      <c r="D1141" s="123">
        <v>3</v>
      </c>
      <c r="E1141" s="136"/>
      <c r="F1141" s="41">
        <v>3</v>
      </c>
      <c r="G1141" s="150" t="s">
        <v>217</v>
      </c>
      <c r="H1141" s="228" t="s">
        <v>199</v>
      </c>
      <c r="I1141" s="225">
        <v>2021</v>
      </c>
    </row>
    <row r="1142" spans="1:9" s="34" customFormat="1" ht="19.5" customHeight="1">
      <c r="A1142" s="350"/>
      <c r="B1142" s="348"/>
      <c r="C1142" s="228" t="s">
        <v>27</v>
      </c>
      <c r="D1142" s="123">
        <v>0.5</v>
      </c>
      <c r="E1142" s="136"/>
      <c r="F1142" s="41">
        <v>0.5</v>
      </c>
      <c r="G1142" s="150" t="s">
        <v>219</v>
      </c>
      <c r="H1142" s="228" t="s">
        <v>199</v>
      </c>
      <c r="I1142" s="225">
        <v>2021</v>
      </c>
    </row>
    <row r="1143" spans="1:9" s="34" customFormat="1" ht="19.5" customHeight="1">
      <c r="A1143" s="227" t="s">
        <v>2098</v>
      </c>
      <c r="B1143" s="277" t="s">
        <v>250</v>
      </c>
      <c r="C1143" s="51" t="s">
        <v>27</v>
      </c>
      <c r="D1143" s="123">
        <v>15.6</v>
      </c>
      <c r="E1143" s="135">
        <v>2</v>
      </c>
      <c r="F1143" s="41">
        <v>13.6</v>
      </c>
      <c r="G1143" s="51" t="s">
        <v>251</v>
      </c>
      <c r="H1143" s="228" t="s">
        <v>199</v>
      </c>
      <c r="I1143" s="225">
        <v>2021</v>
      </c>
    </row>
    <row r="1144" spans="1:9" s="34" customFormat="1" ht="19.5" customHeight="1">
      <c r="A1144" s="227" t="s">
        <v>2099</v>
      </c>
      <c r="B1144" s="277" t="s">
        <v>252</v>
      </c>
      <c r="C1144" s="51" t="s">
        <v>27</v>
      </c>
      <c r="D1144" s="123">
        <v>0.2</v>
      </c>
      <c r="E1144" s="136"/>
      <c r="F1144" s="41">
        <v>0.2</v>
      </c>
      <c r="G1144" s="150" t="s">
        <v>217</v>
      </c>
      <c r="H1144" s="228" t="s">
        <v>199</v>
      </c>
      <c r="I1144" s="225">
        <v>2022</v>
      </c>
    </row>
    <row r="1145" spans="1:9" s="34" customFormat="1" ht="19.5" customHeight="1">
      <c r="A1145" s="227" t="s">
        <v>2100</v>
      </c>
      <c r="B1145" s="277" t="s">
        <v>253</v>
      </c>
      <c r="C1145" s="51" t="s">
        <v>27</v>
      </c>
      <c r="D1145" s="123">
        <v>2.4000000000000004</v>
      </c>
      <c r="E1145" s="136"/>
      <c r="F1145" s="41">
        <v>2.4000000000000004</v>
      </c>
      <c r="G1145" s="150" t="s">
        <v>222</v>
      </c>
      <c r="H1145" s="228" t="s">
        <v>199</v>
      </c>
      <c r="I1145" s="225">
        <v>2022</v>
      </c>
    </row>
    <row r="1146" spans="1:9" s="34" customFormat="1" ht="19.5" customHeight="1">
      <c r="A1146" s="227" t="s">
        <v>2101</v>
      </c>
      <c r="B1146" s="279" t="s">
        <v>254</v>
      </c>
      <c r="C1146" s="53" t="s">
        <v>27</v>
      </c>
      <c r="D1146" s="123">
        <v>5</v>
      </c>
      <c r="E1146" s="52">
        <v>2</v>
      </c>
      <c r="F1146" s="41">
        <v>3</v>
      </c>
      <c r="G1146" s="53" t="s">
        <v>255</v>
      </c>
      <c r="H1146" s="228" t="s">
        <v>199</v>
      </c>
      <c r="I1146" s="225">
        <v>2021</v>
      </c>
    </row>
    <row r="1147" spans="1:9" s="34" customFormat="1" ht="19.5" customHeight="1">
      <c r="A1147" s="227" t="s">
        <v>3118</v>
      </c>
      <c r="B1147" s="279" t="s">
        <v>2719</v>
      </c>
      <c r="C1147" s="53" t="s">
        <v>27</v>
      </c>
      <c r="D1147" s="123">
        <v>1</v>
      </c>
      <c r="E1147" s="52">
        <v>0.3</v>
      </c>
      <c r="F1147" s="41">
        <v>0.7</v>
      </c>
      <c r="G1147" s="53" t="s">
        <v>2720</v>
      </c>
      <c r="H1147" s="228" t="s">
        <v>199</v>
      </c>
      <c r="I1147" s="225">
        <v>2021</v>
      </c>
    </row>
    <row r="1148" spans="1:9" s="24" customFormat="1" ht="19.5" customHeight="1">
      <c r="A1148" s="162" t="s">
        <v>63</v>
      </c>
      <c r="B1148" s="272" t="s">
        <v>1397</v>
      </c>
      <c r="C1148" s="228" t="s">
        <v>27</v>
      </c>
      <c r="D1148" s="71">
        <f>SUM(D1149:D1151)</f>
        <v>10.8</v>
      </c>
      <c r="E1148" s="71">
        <f>SUM(E1149:E1151)</f>
        <v>0</v>
      </c>
      <c r="F1148" s="71">
        <f>SUM(F1149:F1151)</f>
        <v>10.8</v>
      </c>
      <c r="G1148" s="30"/>
      <c r="H1148" s="30" t="s">
        <v>200</v>
      </c>
      <c r="I1148" s="225"/>
    </row>
    <row r="1149" spans="1:9" s="24" customFormat="1" ht="19.5" customHeight="1">
      <c r="A1149" s="228" t="s">
        <v>2091</v>
      </c>
      <c r="B1149" s="238" t="s">
        <v>456</v>
      </c>
      <c r="C1149" s="228" t="s">
        <v>27</v>
      </c>
      <c r="D1149" s="18">
        <v>0.3</v>
      </c>
      <c r="E1149" s="26"/>
      <c r="F1149" s="18">
        <v>0.3</v>
      </c>
      <c r="G1149" s="228" t="s">
        <v>215</v>
      </c>
      <c r="H1149" s="30" t="s">
        <v>200</v>
      </c>
      <c r="I1149" s="225"/>
    </row>
    <row r="1150" spans="1:9" s="24" customFormat="1" ht="19.5" customHeight="1">
      <c r="A1150" s="228" t="s">
        <v>2092</v>
      </c>
      <c r="B1150" s="238" t="s">
        <v>458</v>
      </c>
      <c r="C1150" s="228" t="s">
        <v>27</v>
      </c>
      <c r="D1150" s="18">
        <v>0.6</v>
      </c>
      <c r="E1150" s="26"/>
      <c r="F1150" s="18">
        <v>0.6</v>
      </c>
      <c r="G1150" s="228" t="s">
        <v>421</v>
      </c>
      <c r="H1150" s="30" t="s">
        <v>200</v>
      </c>
      <c r="I1150" s="225">
        <v>2023</v>
      </c>
    </row>
    <row r="1151" spans="1:9" s="24" customFormat="1" ht="30.75" customHeight="1">
      <c r="A1151" s="228" t="s">
        <v>2093</v>
      </c>
      <c r="B1151" s="238" t="s">
        <v>461</v>
      </c>
      <c r="C1151" s="228" t="s">
        <v>27</v>
      </c>
      <c r="D1151" s="18">
        <v>9.9</v>
      </c>
      <c r="E1151" s="26"/>
      <c r="F1151" s="18">
        <v>9.9</v>
      </c>
      <c r="G1151" s="228" t="s">
        <v>423</v>
      </c>
      <c r="H1151" s="30" t="s">
        <v>200</v>
      </c>
      <c r="I1151" s="225">
        <v>2023</v>
      </c>
    </row>
    <row r="1152" spans="1:9" s="72" customFormat="1" ht="19.5" customHeight="1">
      <c r="A1152" s="156" t="s">
        <v>108</v>
      </c>
      <c r="B1152" s="280" t="s">
        <v>201</v>
      </c>
      <c r="C1152" s="228" t="s">
        <v>27</v>
      </c>
      <c r="D1152" s="50">
        <f>SUM(D1153:D1160)</f>
        <v>224.04999999999998</v>
      </c>
      <c r="E1152" s="50">
        <f>SUM(E1153:E1160)</f>
        <v>0</v>
      </c>
      <c r="F1152" s="50">
        <f>SUM(F1153:F1160)</f>
        <v>224.04999999999998</v>
      </c>
      <c r="G1152" s="84"/>
      <c r="H1152" s="3" t="s">
        <v>201</v>
      </c>
      <c r="I1152" s="222"/>
    </row>
    <row r="1153" spans="1:9" s="72" customFormat="1" ht="19.5" customHeight="1">
      <c r="A1153" s="225" t="s">
        <v>2102</v>
      </c>
      <c r="B1153" s="281" t="s">
        <v>2736</v>
      </c>
      <c r="C1153" s="228" t="s">
        <v>27</v>
      </c>
      <c r="D1153" s="18">
        <v>177.78</v>
      </c>
      <c r="E1153" s="26"/>
      <c r="F1153" s="18">
        <v>177.78</v>
      </c>
      <c r="G1153" s="14" t="s">
        <v>1820</v>
      </c>
      <c r="H1153" s="3" t="s">
        <v>201</v>
      </c>
      <c r="I1153" s="222">
        <v>2024</v>
      </c>
    </row>
    <row r="1154" spans="1:9" s="72" customFormat="1" ht="19.5" customHeight="1">
      <c r="A1154" s="225" t="s">
        <v>2104</v>
      </c>
      <c r="B1154" s="281" t="s">
        <v>527</v>
      </c>
      <c r="C1154" s="228" t="s">
        <v>27</v>
      </c>
      <c r="D1154" s="18">
        <v>2.19</v>
      </c>
      <c r="E1154" s="26"/>
      <c r="F1154" s="18">
        <v>2.19</v>
      </c>
      <c r="G1154" s="14" t="s">
        <v>506</v>
      </c>
      <c r="H1154" s="3" t="s">
        <v>201</v>
      </c>
      <c r="I1154" s="222">
        <v>2024</v>
      </c>
    </row>
    <row r="1155" spans="1:9" s="72" customFormat="1" ht="19.5" customHeight="1">
      <c r="A1155" s="225" t="s">
        <v>2105</v>
      </c>
      <c r="B1155" s="281" t="s">
        <v>528</v>
      </c>
      <c r="C1155" s="228" t="s">
        <v>27</v>
      </c>
      <c r="D1155" s="18">
        <v>5.82</v>
      </c>
      <c r="E1155" s="26"/>
      <c r="F1155" s="18">
        <v>5.82</v>
      </c>
      <c r="G1155" s="14" t="s">
        <v>501</v>
      </c>
      <c r="H1155" s="3" t="s">
        <v>201</v>
      </c>
      <c r="I1155" s="222">
        <v>2024</v>
      </c>
    </row>
    <row r="1156" spans="1:9" s="72" customFormat="1" ht="19.5" customHeight="1">
      <c r="A1156" s="225" t="s">
        <v>2106</v>
      </c>
      <c r="B1156" s="281" t="s">
        <v>529</v>
      </c>
      <c r="C1156" s="228" t="s">
        <v>27</v>
      </c>
      <c r="D1156" s="18">
        <v>14.200000000000001</v>
      </c>
      <c r="E1156" s="26"/>
      <c r="F1156" s="18">
        <v>14.200000000000001</v>
      </c>
      <c r="G1156" s="14" t="s">
        <v>497</v>
      </c>
      <c r="H1156" s="3" t="s">
        <v>201</v>
      </c>
      <c r="I1156" s="222">
        <v>2024</v>
      </c>
    </row>
    <row r="1157" spans="1:9" s="72" customFormat="1" ht="19.5" customHeight="1">
      <c r="A1157" s="225" t="s">
        <v>2107</v>
      </c>
      <c r="B1157" s="281" t="s">
        <v>530</v>
      </c>
      <c r="C1157" s="228" t="s">
        <v>27</v>
      </c>
      <c r="D1157" s="18">
        <v>2.15</v>
      </c>
      <c r="E1157" s="26"/>
      <c r="F1157" s="18">
        <v>2.15</v>
      </c>
      <c r="G1157" s="14" t="s">
        <v>500</v>
      </c>
      <c r="H1157" s="3" t="s">
        <v>201</v>
      </c>
      <c r="I1157" s="222">
        <v>2023</v>
      </c>
    </row>
    <row r="1158" spans="1:9" s="72" customFormat="1" ht="27.75" customHeight="1">
      <c r="A1158" s="225" t="s">
        <v>2108</v>
      </c>
      <c r="B1158" s="281" t="s">
        <v>531</v>
      </c>
      <c r="C1158" s="228" t="s">
        <v>27</v>
      </c>
      <c r="D1158" s="18">
        <v>19.5</v>
      </c>
      <c r="E1158" s="26"/>
      <c r="F1158" s="18">
        <v>19.5</v>
      </c>
      <c r="G1158" s="14" t="s">
        <v>1821</v>
      </c>
      <c r="H1158" s="3" t="s">
        <v>201</v>
      </c>
      <c r="I1158" s="222">
        <v>2023</v>
      </c>
    </row>
    <row r="1159" spans="1:9" s="72" customFormat="1" ht="19.5" customHeight="1">
      <c r="A1159" s="225" t="s">
        <v>2109</v>
      </c>
      <c r="B1159" s="281" t="s">
        <v>532</v>
      </c>
      <c r="C1159" s="228" t="s">
        <v>27</v>
      </c>
      <c r="D1159" s="18">
        <v>1.41</v>
      </c>
      <c r="E1159" s="26"/>
      <c r="F1159" s="18">
        <v>1.41</v>
      </c>
      <c r="G1159" s="14" t="s">
        <v>525</v>
      </c>
      <c r="H1159" s="3" t="s">
        <v>201</v>
      </c>
      <c r="I1159" s="222">
        <v>2022</v>
      </c>
    </row>
    <row r="1160" spans="1:9" s="72" customFormat="1" ht="19.5" customHeight="1">
      <c r="A1160" s="225" t="s">
        <v>2110</v>
      </c>
      <c r="B1160" s="281" t="s">
        <v>1822</v>
      </c>
      <c r="C1160" s="228" t="s">
        <v>27</v>
      </c>
      <c r="D1160" s="18">
        <v>1</v>
      </c>
      <c r="E1160" s="26"/>
      <c r="F1160" s="18">
        <v>1</v>
      </c>
      <c r="G1160" s="14" t="s">
        <v>505</v>
      </c>
      <c r="H1160" s="3" t="s">
        <v>201</v>
      </c>
      <c r="I1160" s="222">
        <v>2022</v>
      </c>
    </row>
    <row r="1161" spans="1:9" s="200" customFormat="1" ht="19.5" customHeight="1">
      <c r="A1161" s="99" t="s">
        <v>54</v>
      </c>
      <c r="B1161" s="261" t="s">
        <v>202</v>
      </c>
      <c r="C1161" s="228" t="s">
        <v>27</v>
      </c>
      <c r="D1161" s="12">
        <f>SUM(D1162:D1185)</f>
        <v>113.99</v>
      </c>
      <c r="E1161" s="12">
        <f>SUM(E1162:E1185)</f>
        <v>0</v>
      </c>
      <c r="F1161" s="12">
        <f>SUM(F1162:F1185)</f>
        <v>113.99</v>
      </c>
      <c r="G1161" s="199"/>
      <c r="H1161" s="318" t="s">
        <v>202</v>
      </c>
      <c r="I1161" s="225"/>
    </row>
    <row r="1162" spans="1:9" s="46" customFormat="1" ht="19.5" customHeight="1">
      <c r="A1162" s="17" t="s">
        <v>2111</v>
      </c>
      <c r="B1162" s="238" t="s">
        <v>669</v>
      </c>
      <c r="C1162" s="228" t="s">
        <v>27</v>
      </c>
      <c r="D1162" s="173">
        <v>1.32</v>
      </c>
      <c r="E1162" s="27"/>
      <c r="F1162" s="174">
        <v>1.32</v>
      </c>
      <c r="G1162" s="228" t="s">
        <v>603</v>
      </c>
      <c r="H1162" s="318" t="s">
        <v>202</v>
      </c>
      <c r="I1162" s="225">
        <v>2024</v>
      </c>
    </row>
    <row r="1163" spans="1:9" s="46" customFormat="1" ht="19.5" customHeight="1">
      <c r="A1163" s="17" t="s">
        <v>2112</v>
      </c>
      <c r="B1163" s="238" t="s">
        <v>670</v>
      </c>
      <c r="C1163" s="228" t="s">
        <v>27</v>
      </c>
      <c r="D1163" s="173">
        <v>3</v>
      </c>
      <c r="E1163" s="27"/>
      <c r="F1163" s="174">
        <v>3</v>
      </c>
      <c r="G1163" s="228" t="s">
        <v>603</v>
      </c>
      <c r="H1163" s="318" t="s">
        <v>202</v>
      </c>
      <c r="I1163" s="225">
        <v>2024</v>
      </c>
    </row>
    <row r="1164" spans="1:9" s="46" customFormat="1" ht="19.5" customHeight="1">
      <c r="A1164" s="17" t="s">
        <v>2113</v>
      </c>
      <c r="B1164" s="248" t="s">
        <v>671</v>
      </c>
      <c r="C1164" s="47" t="s">
        <v>27</v>
      </c>
      <c r="D1164" s="173">
        <v>0.3</v>
      </c>
      <c r="E1164" s="27"/>
      <c r="F1164" s="174">
        <v>0.3</v>
      </c>
      <c r="G1164" s="228" t="s">
        <v>580</v>
      </c>
      <c r="H1164" s="318" t="s">
        <v>202</v>
      </c>
      <c r="I1164" s="225">
        <v>2024</v>
      </c>
    </row>
    <row r="1165" spans="1:9" s="46" customFormat="1" ht="19.5" customHeight="1">
      <c r="A1165" s="17" t="s">
        <v>2114</v>
      </c>
      <c r="B1165" s="238" t="s">
        <v>672</v>
      </c>
      <c r="C1165" s="228" t="s">
        <v>27</v>
      </c>
      <c r="D1165" s="173">
        <v>10</v>
      </c>
      <c r="E1165" s="27"/>
      <c r="F1165" s="174">
        <v>10</v>
      </c>
      <c r="G1165" s="17" t="s">
        <v>667</v>
      </c>
      <c r="H1165" s="318" t="s">
        <v>202</v>
      </c>
      <c r="I1165" s="225">
        <v>2024</v>
      </c>
    </row>
    <row r="1166" spans="1:9" s="46" customFormat="1" ht="19.5" customHeight="1">
      <c r="A1166" s="17" t="s">
        <v>2115</v>
      </c>
      <c r="B1166" s="238" t="s">
        <v>673</v>
      </c>
      <c r="C1166" s="228" t="s">
        <v>27</v>
      </c>
      <c r="D1166" s="173">
        <v>0.12000000000000001</v>
      </c>
      <c r="E1166" s="27"/>
      <c r="F1166" s="174">
        <v>0.12000000000000001</v>
      </c>
      <c r="G1166" s="17" t="s">
        <v>605</v>
      </c>
      <c r="H1166" s="318" t="s">
        <v>202</v>
      </c>
      <c r="I1166" s="225">
        <v>2024</v>
      </c>
    </row>
    <row r="1167" spans="1:9" s="46" customFormat="1" ht="19.5" customHeight="1">
      <c r="A1167" s="17" t="s">
        <v>2116</v>
      </c>
      <c r="B1167" s="248" t="s">
        <v>674</v>
      </c>
      <c r="C1167" s="47" t="s">
        <v>27</v>
      </c>
      <c r="D1167" s="173">
        <v>0.1</v>
      </c>
      <c r="E1167" s="27"/>
      <c r="F1167" s="174">
        <v>0.1</v>
      </c>
      <c r="G1167" s="47" t="s">
        <v>606</v>
      </c>
      <c r="H1167" s="318" t="s">
        <v>202</v>
      </c>
      <c r="I1167" s="225">
        <v>2023</v>
      </c>
    </row>
    <row r="1168" spans="1:9" s="46" customFormat="1" ht="19.5" customHeight="1">
      <c r="A1168" s="17" t="s">
        <v>2117</v>
      </c>
      <c r="B1168" s="248" t="s">
        <v>675</v>
      </c>
      <c r="C1168" s="47" t="s">
        <v>27</v>
      </c>
      <c r="D1168" s="173">
        <v>0.1</v>
      </c>
      <c r="E1168" s="27"/>
      <c r="F1168" s="174">
        <v>0.1</v>
      </c>
      <c r="G1168" s="47" t="s">
        <v>606</v>
      </c>
      <c r="H1168" s="318" t="s">
        <v>202</v>
      </c>
      <c r="I1168" s="225">
        <v>2023</v>
      </c>
    </row>
    <row r="1169" spans="1:9" s="46" customFormat="1" ht="19.5" customHeight="1">
      <c r="A1169" s="17" t="s">
        <v>2118</v>
      </c>
      <c r="B1169" s="248" t="s">
        <v>676</v>
      </c>
      <c r="C1169" s="47" t="s">
        <v>27</v>
      </c>
      <c r="D1169" s="173">
        <v>0.6000000000000001</v>
      </c>
      <c r="E1169" s="27"/>
      <c r="F1169" s="174">
        <v>0.6000000000000001</v>
      </c>
      <c r="G1169" s="47" t="s">
        <v>606</v>
      </c>
      <c r="H1169" s="318" t="s">
        <v>202</v>
      </c>
      <c r="I1169" s="225">
        <v>2023</v>
      </c>
    </row>
    <row r="1170" spans="1:9" s="46" customFormat="1" ht="19.5" customHeight="1">
      <c r="A1170" s="17" t="s">
        <v>2119</v>
      </c>
      <c r="B1170" s="248" t="s">
        <v>675</v>
      </c>
      <c r="C1170" s="47" t="s">
        <v>27</v>
      </c>
      <c r="D1170" s="173">
        <v>0.1</v>
      </c>
      <c r="E1170" s="27"/>
      <c r="F1170" s="174">
        <v>0.1</v>
      </c>
      <c r="G1170" s="47" t="s">
        <v>606</v>
      </c>
      <c r="H1170" s="318" t="s">
        <v>202</v>
      </c>
      <c r="I1170" s="225">
        <v>2023</v>
      </c>
    </row>
    <row r="1171" spans="1:9" s="46" customFormat="1" ht="19.5" customHeight="1">
      <c r="A1171" s="17" t="s">
        <v>2120</v>
      </c>
      <c r="B1171" s="238" t="s">
        <v>677</v>
      </c>
      <c r="C1171" s="228" t="s">
        <v>27</v>
      </c>
      <c r="D1171" s="173">
        <v>2.9</v>
      </c>
      <c r="E1171" s="39"/>
      <c r="F1171" s="174">
        <v>2.9</v>
      </c>
      <c r="G1171" s="228" t="s">
        <v>589</v>
      </c>
      <c r="H1171" s="318" t="s">
        <v>202</v>
      </c>
      <c r="I1171" s="225">
        <v>2025</v>
      </c>
    </row>
    <row r="1172" spans="1:9" s="46" customFormat="1" ht="19.5" customHeight="1">
      <c r="A1172" s="17" t="s">
        <v>2121</v>
      </c>
      <c r="B1172" s="238" t="s">
        <v>678</v>
      </c>
      <c r="C1172" s="228" t="s">
        <v>27</v>
      </c>
      <c r="D1172" s="173">
        <v>75.49000000000001</v>
      </c>
      <c r="E1172" s="27"/>
      <c r="F1172" s="174">
        <v>75.49000000000001</v>
      </c>
      <c r="G1172" s="228" t="s">
        <v>679</v>
      </c>
      <c r="H1172" s="318" t="s">
        <v>202</v>
      </c>
      <c r="I1172" s="225">
        <v>2022</v>
      </c>
    </row>
    <row r="1173" spans="1:9" s="46" customFormat="1" ht="19.5" customHeight="1">
      <c r="A1173" s="17" t="s">
        <v>2122</v>
      </c>
      <c r="B1173" s="238" t="s">
        <v>680</v>
      </c>
      <c r="C1173" s="228" t="s">
        <v>27</v>
      </c>
      <c r="D1173" s="173">
        <v>0.2</v>
      </c>
      <c r="E1173" s="39"/>
      <c r="F1173" s="174">
        <v>0.2</v>
      </c>
      <c r="G1173" s="228" t="s">
        <v>679</v>
      </c>
      <c r="H1173" s="318" t="s">
        <v>202</v>
      </c>
      <c r="I1173" s="225">
        <v>2022</v>
      </c>
    </row>
    <row r="1174" spans="1:9" s="46" customFormat="1" ht="19.5" customHeight="1">
      <c r="A1174" s="17" t="s">
        <v>2123</v>
      </c>
      <c r="B1174" s="238" t="s">
        <v>681</v>
      </c>
      <c r="C1174" s="228" t="s">
        <v>27</v>
      </c>
      <c r="D1174" s="173">
        <v>1</v>
      </c>
      <c r="E1174" s="27"/>
      <c r="F1174" s="174">
        <v>1</v>
      </c>
      <c r="G1174" s="228" t="s">
        <v>619</v>
      </c>
      <c r="H1174" s="318" t="s">
        <v>202</v>
      </c>
      <c r="I1174" s="225">
        <v>2022</v>
      </c>
    </row>
    <row r="1175" spans="1:9" s="46" customFormat="1" ht="19.5" customHeight="1">
      <c r="A1175" s="17" t="s">
        <v>2124</v>
      </c>
      <c r="B1175" s="238" t="s">
        <v>682</v>
      </c>
      <c r="C1175" s="228" t="s">
        <v>27</v>
      </c>
      <c r="D1175" s="173">
        <v>0.49</v>
      </c>
      <c r="E1175" s="27"/>
      <c r="F1175" s="174">
        <v>0.49</v>
      </c>
      <c r="G1175" s="228" t="s">
        <v>619</v>
      </c>
      <c r="H1175" s="318" t="s">
        <v>202</v>
      </c>
      <c r="I1175" s="225">
        <v>2022</v>
      </c>
    </row>
    <row r="1176" spans="1:9" s="46" customFormat="1" ht="19.5" customHeight="1">
      <c r="A1176" s="17" t="s">
        <v>2125</v>
      </c>
      <c r="B1176" s="238" t="s">
        <v>683</v>
      </c>
      <c r="C1176" s="228" t="s">
        <v>27</v>
      </c>
      <c r="D1176" s="173">
        <v>0.02</v>
      </c>
      <c r="E1176" s="27"/>
      <c r="F1176" s="174">
        <v>0.02</v>
      </c>
      <c r="G1176" s="228" t="s">
        <v>619</v>
      </c>
      <c r="H1176" s="318" t="s">
        <v>202</v>
      </c>
      <c r="I1176" s="225">
        <v>2024</v>
      </c>
    </row>
    <row r="1177" spans="1:9" s="46" customFormat="1" ht="19.5" customHeight="1">
      <c r="A1177" s="17" t="s">
        <v>2126</v>
      </c>
      <c r="B1177" s="238" t="s">
        <v>684</v>
      </c>
      <c r="C1177" s="228" t="s">
        <v>27</v>
      </c>
      <c r="D1177" s="173">
        <v>0.05</v>
      </c>
      <c r="E1177" s="39"/>
      <c r="F1177" s="174">
        <v>0.05</v>
      </c>
      <c r="G1177" s="228" t="s">
        <v>619</v>
      </c>
      <c r="H1177" s="318" t="s">
        <v>202</v>
      </c>
      <c r="I1177" s="225">
        <v>2024</v>
      </c>
    </row>
    <row r="1178" spans="1:9" s="46" customFormat="1" ht="19.5" customHeight="1">
      <c r="A1178" s="17" t="s">
        <v>2127</v>
      </c>
      <c r="B1178" s="238" t="s">
        <v>685</v>
      </c>
      <c r="C1178" s="228" t="s">
        <v>27</v>
      </c>
      <c r="D1178" s="173">
        <v>0.05</v>
      </c>
      <c r="E1178" s="39"/>
      <c r="F1178" s="174">
        <v>0.05</v>
      </c>
      <c r="G1178" s="228" t="s">
        <v>619</v>
      </c>
      <c r="H1178" s="318" t="s">
        <v>202</v>
      </c>
      <c r="I1178" s="225">
        <v>2025</v>
      </c>
    </row>
    <row r="1179" spans="1:9" s="46" customFormat="1" ht="19.5" customHeight="1">
      <c r="A1179" s="17" t="s">
        <v>2128</v>
      </c>
      <c r="B1179" s="238" t="s">
        <v>686</v>
      </c>
      <c r="C1179" s="228" t="s">
        <v>27</v>
      </c>
      <c r="D1179" s="173">
        <v>0.39999999999999997</v>
      </c>
      <c r="E1179" s="27"/>
      <c r="F1179" s="174">
        <v>0.39999999999999997</v>
      </c>
      <c r="G1179" s="228" t="s">
        <v>687</v>
      </c>
      <c r="H1179" s="318" t="s">
        <v>202</v>
      </c>
      <c r="I1179" s="225">
        <v>2024</v>
      </c>
    </row>
    <row r="1180" spans="1:9" s="46" customFormat="1" ht="19.5" customHeight="1">
      <c r="A1180" s="17" t="s">
        <v>2129</v>
      </c>
      <c r="B1180" s="248" t="s">
        <v>688</v>
      </c>
      <c r="C1180" s="47" t="s">
        <v>27</v>
      </c>
      <c r="D1180" s="173">
        <v>0.03</v>
      </c>
      <c r="E1180" s="27"/>
      <c r="F1180" s="174">
        <v>0.03</v>
      </c>
      <c r="G1180" s="3" t="s">
        <v>616</v>
      </c>
      <c r="H1180" s="318" t="s">
        <v>202</v>
      </c>
      <c r="I1180" s="225">
        <v>2024</v>
      </c>
    </row>
    <row r="1181" spans="1:9" s="46" customFormat="1" ht="19.5" customHeight="1">
      <c r="A1181" s="17" t="s">
        <v>2130</v>
      </c>
      <c r="B1181" s="238" t="s">
        <v>689</v>
      </c>
      <c r="C1181" s="228" t="s">
        <v>27</v>
      </c>
      <c r="D1181" s="173">
        <v>0.42000000000000004</v>
      </c>
      <c r="E1181" s="27"/>
      <c r="F1181" s="174">
        <v>0.42000000000000004</v>
      </c>
      <c r="G1181" s="228" t="s">
        <v>690</v>
      </c>
      <c r="H1181" s="318" t="s">
        <v>202</v>
      </c>
      <c r="I1181" s="225">
        <v>2024</v>
      </c>
    </row>
    <row r="1182" spans="1:9" s="46" customFormat="1" ht="19.5" customHeight="1">
      <c r="A1182" s="17" t="s">
        <v>2131</v>
      </c>
      <c r="B1182" s="238" t="s">
        <v>691</v>
      </c>
      <c r="C1182" s="228" t="s">
        <v>27</v>
      </c>
      <c r="D1182" s="173">
        <v>1.5</v>
      </c>
      <c r="E1182" s="27"/>
      <c r="F1182" s="174">
        <v>1.5</v>
      </c>
      <c r="G1182" s="228" t="s">
        <v>690</v>
      </c>
      <c r="H1182" s="318" t="s">
        <v>202</v>
      </c>
      <c r="I1182" s="225">
        <v>2024</v>
      </c>
    </row>
    <row r="1183" spans="1:9" s="46" customFormat="1" ht="19.5" customHeight="1">
      <c r="A1183" s="17" t="s">
        <v>2132</v>
      </c>
      <c r="B1183" s="238" t="s">
        <v>692</v>
      </c>
      <c r="C1183" s="228" t="s">
        <v>27</v>
      </c>
      <c r="D1183" s="173">
        <v>0.3</v>
      </c>
      <c r="E1183" s="27"/>
      <c r="F1183" s="174">
        <v>0.3</v>
      </c>
      <c r="G1183" s="228" t="s">
        <v>617</v>
      </c>
      <c r="H1183" s="318" t="s">
        <v>202</v>
      </c>
      <c r="I1183" s="225">
        <v>2024</v>
      </c>
    </row>
    <row r="1184" spans="1:9" s="46" customFormat="1" ht="19.5" customHeight="1">
      <c r="A1184" s="17" t="s">
        <v>2133</v>
      </c>
      <c r="B1184" s="238" t="s">
        <v>693</v>
      </c>
      <c r="C1184" s="228" t="s">
        <v>27</v>
      </c>
      <c r="D1184" s="173">
        <v>15</v>
      </c>
      <c r="E1184" s="27"/>
      <c r="F1184" s="174">
        <v>15</v>
      </c>
      <c r="G1184" s="228" t="s">
        <v>668</v>
      </c>
      <c r="H1184" s="318" t="s">
        <v>202</v>
      </c>
      <c r="I1184" s="225">
        <v>2022</v>
      </c>
    </row>
    <row r="1185" spans="1:9" s="46" customFormat="1" ht="19.5" customHeight="1">
      <c r="A1185" s="17" t="s">
        <v>3119</v>
      </c>
      <c r="B1185" s="238" t="s">
        <v>2741</v>
      </c>
      <c r="C1185" s="228" t="s">
        <v>27</v>
      </c>
      <c r="D1185" s="173">
        <v>0.5</v>
      </c>
      <c r="E1185" s="27"/>
      <c r="F1185" s="174">
        <v>0.5</v>
      </c>
      <c r="G1185" s="228" t="s">
        <v>602</v>
      </c>
      <c r="H1185" s="318" t="s">
        <v>202</v>
      </c>
      <c r="I1185" s="225">
        <v>2021</v>
      </c>
    </row>
    <row r="1186" spans="1:9" s="201" customFormat="1" ht="19.5" customHeight="1">
      <c r="A1186" s="63" t="s">
        <v>126</v>
      </c>
      <c r="B1186" s="252" t="s">
        <v>203</v>
      </c>
      <c r="C1186" s="228" t="s">
        <v>27</v>
      </c>
      <c r="D1186" s="58">
        <f>SUM(D1187:D1201)</f>
        <v>297.99</v>
      </c>
      <c r="E1186" s="58">
        <f>SUM(E1187:E1201)</f>
        <v>0</v>
      </c>
      <c r="F1186" s="58">
        <f>SUM(F1187:F1201)</f>
        <v>297.99</v>
      </c>
      <c r="G1186" s="151"/>
      <c r="H1186" s="228" t="s">
        <v>203</v>
      </c>
      <c r="I1186" s="225"/>
    </row>
    <row r="1187" spans="1:9" s="24" customFormat="1" ht="27" customHeight="1">
      <c r="A1187" s="228" t="s">
        <v>2134</v>
      </c>
      <c r="B1187" s="238" t="s">
        <v>887</v>
      </c>
      <c r="C1187" s="228" t="s">
        <v>27</v>
      </c>
      <c r="D1187" s="319">
        <v>4</v>
      </c>
      <c r="E1187" s="26"/>
      <c r="F1187" s="319">
        <v>4</v>
      </c>
      <c r="G1187" s="228" t="s">
        <v>885</v>
      </c>
      <c r="H1187" s="228" t="s">
        <v>203</v>
      </c>
      <c r="I1187" s="225">
        <v>2021</v>
      </c>
    </row>
    <row r="1188" spans="1:9" s="24" customFormat="1" ht="19.5" customHeight="1">
      <c r="A1188" s="228" t="s">
        <v>2135</v>
      </c>
      <c r="B1188" s="238" t="s">
        <v>888</v>
      </c>
      <c r="C1188" s="228" t="s">
        <v>27</v>
      </c>
      <c r="D1188" s="319">
        <v>7</v>
      </c>
      <c r="E1188" s="26"/>
      <c r="F1188" s="319">
        <v>7</v>
      </c>
      <c r="G1188" s="228" t="s">
        <v>207</v>
      </c>
      <c r="H1188" s="228" t="s">
        <v>203</v>
      </c>
      <c r="I1188" s="225">
        <v>2021</v>
      </c>
    </row>
    <row r="1189" spans="1:9" s="24" customFormat="1" ht="19.5" customHeight="1">
      <c r="A1189" s="228" t="s">
        <v>2136</v>
      </c>
      <c r="B1189" s="238" t="s">
        <v>889</v>
      </c>
      <c r="C1189" s="228" t="s">
        <v>27</v>
      </c>
      <c r="D1189" s="319">
        <v>4.55</v>
      </c>
      <c r="E1189" s="26"/>
      <c r="F1189" s="319">
        <v>4.55</v>
      </c>
      <c r="G1189" s="228" t="s">
        <v>840</v>
      </c>
      <c r="H1189" s="228" t="s">
        <v>203</v>
      </c>
      <c r="I1189" s="225">
        <v>2021</v>
      </c>
    </row>
    <row r="1190" spans="1:9" s="24" customFormat="1" ht="19.5" customHeight="1">
      <c r="A1190" s="228" t="s">
        <v>2137</v>
      </c>
      <c r="B1190" s="238" t="s">
        <v>890</v>
      </c>
      <c r="C1190" s="228" t="s">
        <v>27</v>
      </c>
      <c r="D1190" s="319">
        <v>47.4</v>
      </c>
      <c r="E1190" s="26"/>
      <c r="F1190" s="319">
        <v>47.4</v>
      </c>
      <c r="G1190" s="228" t="s">
        <v>891</v>
      </c>
      <c r="H1190" s="228" t="s">
        <v>203</v>
      </c>
      <c r="I1190" s="225">
        <v>2023</v>
      </c>
    </row>
    <row r="1191" spans="1:9" s="24" customFormat="1" ht="19.5" customHeight="1">
      <c r="A1191" s="228" t="s">
        <v>2138</v>
      </c>
      <c r="B1191" s="238" t="s">
        <v>892</v>
      </c>
      <c r="C1191" s="228" t="s">
        <v>27</v>
      </c>
      <c r="D1191" s="319">
        <v>5</v>
      </c>
      <c r="E1191" s="26"/>
      <c r="F1191" s="319">
        <v>5</v>
      </c>
      <c r="G1191" s="228" t="s">
        <v>207</v>
      </c>
      <c r="H1191" s="228" t="s">
        <v>203</v>
      </c>
      <c r="I1191" s="225">
        <v>2022</v>
      </c>
    </row>
    <row r="1192" spans="1:9" s="24" customFormat="1" ht="19.5" customHeight="1">
      <c r="A1192" s="228" t="s">
        <v>2139</v>
      </c>
      <c r="B1192" s="238" t="s">
        <v>893</v>
      </c>
      <c r="C1192" s="228" t="s">
        <v>27</v>
      </c>
      <c r="D1192" s="319">
        <v>7.28</v>
      </c>
      <c r="E1192" s="26"/>
      <c r="F1192" s="319">
        <v>7.28</v>
      </c>
      <c r="G1192" s="228" t="s">
        <v>894</v>
      </c>
      <c r="H1192" s="228" t="s">
        <v>203</v>
      </c>
      <c r="I1192" s="225">
        <v>2023</v>
      </c>
    </row>
    <row r="1193" spans="1:9" s="24" customFormat="1" ht="19.5" customHeight="1">
      <c r="A1193" s="228" t="s">
        <v>2140</v>
      </c>
      <c r="B1193" s="238" t="s">
        <v>895</v>
      </c>
      <c r="C1193" s="228" t="s">
        <v>27</v>
      </c>
      <c r="D1193" s="319">
        <v>9.57</v>
      </c>
      <c r="E1193" s="26"/>
      <c r="F1193" s="319">
        <v>9.57</v>
      </c>
      <c r="G1193" s="228" t="s">
        <v>194</v>
      </c>
      <c r="H1193" s="228" t="s">
        <v>203</v>
      </c>
      <c r="I1193" s="225">
        <v>2023</v>
      </c>
    </row>
    <row r="1194" spans="1:9" s="24" customFormat="1" ht="26.25" customHeight="1">
      <c r="A1194" s="228" t="s">
        <v>2141</v>
      </c>
      <c r="B1194" s="238" t="s">
        <v>896</v>
      </c>
      <c r="C1194" s="228" t="s">
        <v>27</v>
      </c>
      <c r="D1194" s="319">
        <v>0.4</v>
      </c>
      <c r="E1194" s="26"/>
      <c r="F1194" s="319">
        <v>0.4</v>
      </c>
      <c r="G1194" s="228" t="s">
        <v>897</v>
      </c>
      <c r="H1194" s="228" t="s">
        <v>203</v>
      </c>
      <c r="I1194" s="225">
        <v>2023</v>
      </c>
    </row>
    <row r="1195" spans="1:9" s="24" customFormat="1" ht="19.5" customHeight="1">
      <c r="A1195" s="228" t="s">
        <v>2142</v>
      </c>
      <c r="B1195" s="238" t="s">
        <v>898</v>
      </c>
      <c r="C1195" s="228" t="s">
        <v>27</v>
      </c>
      <c r="D1195" s="319">
        <v>14.5</v>
      </c>
      <c r="E1195" s="26"/>
      <c r="F1195" s="319">
        <v>14.5</v>
      </c>
      <c r="G1195" s="228" t="s">
        <v>899</v>
      </c>
      <c r="H1195" s="228" t="s">
        <v>203</v>
      </c>
      <c r="I1195" s="225">
        <v>2023</v>
      </c>
    </row>
    <row r="1196" spans="1:9" s="24" customFormat="1" ht="19.5" customHeight="1">
      <c r="A1196" s="228" t="s">
        <v>2143</v>
      </c>
      <c r="B1196" s="238" t="s">
        <v>2769</v>
      </c>
      <c r="C1196" s="228" t="s">
        <v>27</v>
      </c>
      <c r="D1196" s="319">
        <v>17.46</v>
      </c>
      <c r="E1196" s="26"/>
      <c r="F1196" s="319">
        <v>17.46</v>
      </c>
      <c r="G1196" s="228" t="s">
        <v>900</v>
      </c>
      <c r="H1196" s="228" t="s">
        <v>203</v>
      </c>
      <c r="I1196" s="225">
        <v>2023</v>
      </c>
    </row>
    <row r="1197" spans="1:9" s="24" customFormat="1" ht="19.5" customHeight="1">
      <c r="A1197" s="228" t="s">
        <v>2144</v>
      </c>
      <c r="B1197" s="238" t="s">
        <v>901</v>
      </c>
      <c r="C1197" s="228" t="s">
        <v>27</v>
      </c>
      <c r="D1197" s="319">
        <v>50</v>
      </c>
      <c r="E1197" s="26"/>
      <c r="F1197" s="319">
        <v>50</v>
      </c>
      <c r="G1197" s="228" t="s">
        <v>2770</v>
      </c>
      <c r="H1197" s="228" t="s">
        <v>203</v>
      </c>
      <c r="I1197" s="225">
        <v>2025</v>
      </c>
    </row>
    <row r="1198" spans="1:9" s="24" customFormat="1" ht="19.5" customHeight="1">
      <c r="A1198" s="228" t="s">
        <v>2145</v>
      </c>
      <c r="B1198" s="238" t="s">
        <v>2771</v>
      </c>
      <c r="C1198" s="228" t="s">
        <v>27</v>
      </c>
      <c r="D1198" s="319">
        <v>0.75</v>
      </c>
      <c r="E1198" s="26"/>
      <c r="F1198" s="319">
        <v>0.75</v>
      </c>
      <c r="G1198" s="228" t="s">
        <v>839</v>
      </c>
      <c r="H1198" s="228" t="s">
        <v>203</v>
      </c>
      <c r="I1198" s="225">
        <v>2022</v>
      </c>
    </row>
    <row r="1199" spans="1:9" s="24" customFormat="1" ht="19.5" customHeight="1">
      <c r="A1199" s="228" t="s">
        <v>2146</v>
      </c>
      <c r="B1199" s="238" t="s">
        <v>2772</v>
      </c>
      <c r="C1199" s="228" t="s">
        <v>27</v>
      </c>
      <c r="D1199" s="319">
        <v>128.93</v>
      </c>
      <c r="E1199" s="26"/>
      <c r="F1199" s="319">
        <v>128.93</v>
      </c>
      <c r="G1199" s="228" t="s">
        <v>2773</v>
      </c>
      <c r="H1199" s="228" t="s">
        <v>203</v>
      </c>
      <c r="I1199" s="225">
        <v>2024</v>
      </c>
    </row>
    <row r="1200" spans="1:9" s="24" customFormat="1" ht="19.5" customHeight="1">
      <c r="A1200" s="228" t="s">
        <v>2147</v>
      </c>
      <c r="B1200" s="238" t="s">
        <v>902</v>
      </c>
      <c r="C1200" s="228" t="s">
        <v>27</v>
      </c>
      <c r="D1200" s="319">
        <v>0.65</v>
      </c>
      <c r="E1200" s="26"/>
      <c r="F1200" s="319">
        <v>0.65</v>
      </c>
      <c r="G1200" s="228" t="s">
        <v>847</v>
      </c>
      <c r="H1200" s="228" t="s">
        <v>203</v>
      </c>
      <c r="I1200" s="225">
        <v>2022</v>
      </c>
    </row>
    <row r="1201" spans="1:9" s="24" customFormat="1" ht="19.5" customHeight="1">
      <c r="A1201" s="228" t="s">
        <v>3120</v>
      </c>
      <c r="B1201" s="238" t="s">
        <v>903</v>
      </c>
      <c r="C1201" s="228" t="s">
        <v>27</v>
      </c>
      <c r="D1201" s="319">
        <v>0.5</v>
      </c>
      <c r="E1201" s="26"/>
      <c r="F1201" s="319">
        <v>0.5</v>
      </c>
      <c r="G1201" s="228" t="s">
        <v>840</v>
      </c>
      <c r="H1201" s="228"/>
      <c r="I1201" s="225">
        <v>2022</v>
      </c>
    </row>
    <row r="1202" spans="1:9" s="61" customFormat="1" ht="19.5" customHeight="1">
      <c r="A1202" s="151" t="s">
        <v>127</v>
      </c>
      <c r="B1202" s="244" t="s">
        <v>1723</v>
      </c>
      <c r="C1202" s="151"/>
      <c r="D1202" s="58"/>
      <c r="E1202" s="37">
        <v>0</v>
      </c>
      <c r="F1202" s="58"/>
      <c r="G1202" s="151"/>
      <c r="H1202" s="228" t="s">
        <v>1723</v>
      </c>
      <c r="I1202" s="225"/>
    </row>
    <row r="1203" spans="1:9" s="61" customFormat="1" ht="19.5" customHeight="1">
      <c r="A1203" s="228" t="s">
        <v>5250</v>
      </c>
      <c r="B1203" s="243" t="s">
        <v>5247</v>
      </c>
      <c r="C1203" s="228" t="s">
        <v>27</v>
      </c>
      <c r="D1203" s="19">
        <v>1.36</v>
      </c>
      <c r="E1203" s="27"/>
      <c r="F1203" s="19">
        <v>1.36</v>
      </c>
      <c r="G1203" s="228" t="s">
        <v>982</v>
      </c>
      <c r="H1203" s="228" t="s">
        <v>1723</v>
      </c>
      <c r="I1203" s="225">
        <v>2023</v>
      </c>
    </row>
    <row r="1204" spans="1:9" s="61" customFormat="1" ht="19.5" customHeight="1">
      <c r="A1204" s="228" t="s">
        <v>5251</v>
      </c>
      <c r="B1204" s="243" t="s">
        <v>5248</v>
      </c>
      <c r="C1204" s="228" t="s">
        <v>27</v>
      </c>
      <c r="D1204" s="19">
        <v>1.5</v>
      </c>
      <c r="E1204" s="27"/>
      <c r="F1204" s="19">
        <v>1.5</v>
      </c>
      <c r="G1204" s="228" t="s">
        <v>1000</v>
      </c>
      <c r="H1204" s="228" t="s">
        <v>1723</v>
      </c>
      <c r="I1204" s="225">
        <v>2023</v>
      </c>
    </row>
    <row r="1205" spans="1:9" s="61" customFormat="1" ht="19.5" customHeight="1">
      <c r="A1205" s="228" t="s">
        <v>5252</v>
      </c>
      <c r="B1205" s="243" t="s">
        <v>5249</v>
      </c>
      <c r="C1205" s="228" t="s">
        <v>27</v>
      </c>
      <c r="D1205" s="19">
        <v>0.42</v>
      </c>
      <c r="E1205" s="27"/>
      <c r="F1205" s="19">
        <v>0.42</v>
      </c>
      <c r="G1205" s="228" t="s">
        <v>980</v>
      </c>
      <c r="H1205" s="228" t="s">
        <v>1723</v>
      </c>
      <c r="I1205" s="225">
        <v>2023</v>
      </c>
    </row>
    <row r="1206" spans="1:9" s="67" customFormat="1" ht="19.5" customHeight="1">
      <c r="A1206" s="151" t="s">
        <v>128</v>
      </c>
      <c r="B1206" s="241" t="s">
        <v>204</v>
      </c>
      <c r="C1206" s="228" t="s">
        <v>27</v>
      </c>
      <c r="D1206" s="50">
        <f>SUM(D1207:D1234)</f>
        <v>455.07000000000016</v>
      </c>
      <c r="E1206" s="50">
        <f>SUM(E1207:E1234)</f>
        <v>0</v>
      </c>
      <c r="F1206" s="50">
        <f>SUM(F1207:F1234)</f>
        <v>455.07000000000016</v>
      </c>
      <c r="G1206" s="151"/>
      <c r="H1206" s="228" t="s">
        <v>204</v>
      </c>
      <c r="I1206" s="225"/>
    </row>
    <row r="1207" spans="1:9" s="45" customFormat="1" ht="19.5" customHeight="1">
      <c r="A1207" s="228" t="s">
        <v>2148</v>
      </c>
      <c r="B1207" s="238" t="s">
        <v>1122</v>
      </c>
      <c r="C1207" s="228" t="s">
        <v>27</v>
      </c>
      <c r="D1207" s="18">
        <v>3</v>
      </c>
      <c r="E1207" s="26"/>
      <c r="F1207" s="18">
        <v>3</v>
      </c>
      <c r="G1207" s="228" t="s">
        <v>1068</v>
      </c>
      <c r="H1207" s="228" t="s">
        <v>204</v>
      </c>
      <c r="I1207" s="225">
        <v>2021</v>
      </c>
    </row>
    <row r="1208" spans="1:9" s="45" customFormat="1" ht="19.5" customHeight="1">
      <c r="A1208" s="228" t="s">
        <v>2149</v>
      </c>
      <c r="B1208" s="238" t="s">
        <v>1123</v>
      </c>
      <c r="C1208" s="228" t="s">
        <v>27</v>
      </c>
      <c r="D1208" s="18">
        <v>5</v>
      </c>
      <c r="E1208" s="26"/>
      <c r="F1208" s="18">
        <v>5</v>
      </c>
      <c r="G1208" s="228" t="s">
        <v>1068</v>
      </c>
      <c r="H1208" s="228" t="s">
        <v>204</v>
      </c>
      <c r="I1208" s="225">
        <v>2022</v>
      </c>
    </row>
    <row r="1209" spans="1:9" s="45" customFormat="1" ht="19.5" customHeight="1">
      <c r="A1209" s="228" t="s">
        <v>2150</v>
      </c>
      <c r="B1209" s="238" t="s">
        <v>1124</v>
      </c>
      <c r="C1209" s="228" t="s">
        <v>27</v>
      </c>
      <c r="D1209" s="18">
        <v>0.62</v>
      </c>
      <c r="E1209" s="26"/>
      <c r="F1209" s="18">
        <v>0.62</v>
      </c>
      <c r="G1209" s="228" t="s">
        <v>1068</v>
      </c>
      <c r="H1209" s="228" t="s">
        <v>204</v>
      </c>
      <c r="I1209" s="225">
        <v>2022</v>
      </c>
    </row>
    <row r="1210" spans="1:9" s="45" customFormat="1" ht="19.5" customHeight="1">
      <c r="A1210" s="228" t="s">
        <v>2151</v>
      </c>
      <c r="B1210" s="238" t="s">
        <v>2952</v>
      </c>
      <c r="C1210" s="228" t="s">
        <v>27</v>
      </c>
      <c r="D1210" s="18">
        <v>9</v>
      </c>
      <c r="E1210" s="26"/>
      <c r="F1210" s="18">
        <v>9</v>
      </c>
      <c r="G1210" s="228" t="s">
        <v>1039</v>
      </c>
      <c r="H1210" s="228" t="s">
        <v>204</v>
      </c>
      <c r="I1210" s="225">
        <v>2022</v>
      </c>
    </row>
    <row r="1211" spans="1:9" s="45" customFormat="1" ht="19.5" customHeight="1">
      <c r="A1211" s="228" t="s">
        <v>2152</v>
      </c>
      <c r="B1211" s="238" t="s">
        <v>1125</v>
      </c>
      <c r="C1211" s="228" t="s">
        <v>27</v>
      </c>
      <c r="D1211" s="18">
        <v>5.99</v>
      </c>
      <c r="E1211" s="26"/>
      <c r="F1211" s="18">
        <v>5.99</v>
      </c>
      <c r="G1211" s="228" t="s">
        <v>1039</v>
      </c>
      <c r="H1211" s="228" t="s">
        <v>204</v>
      </c>
      <c r="I1211" s="225">
        <v>2022</v>
      </c>
    </row>
    <row r="1212" spans="1:9" s="45" customFormat="1" ht="19.5" customHeight="1">
      <c r="A1212" s="228" t="s">
        <v>2153</v>
      </c>
      <c r="B1212" s="238" t="s">
        <v>1126</v>
      </c>
      <c r="C1212" s="228" t="s">
        <v>27</v>
      </c>
      <c r="D1212" s="18">
        <v>10.08</v>
      </c>
      <c r="E1212" s="26"/>
      <c r="F1212" s="18">
        <v>10.08</v>
      </c>
      <c r="G1212" s="228" t="s">
        <v>1127</v>
      </c>
      <c r="H1212" s="228" t="s">
        <v>204</v>
      </c>
      <c r="I1212" s="225">
        <v>2022</v>
      </c>
    </row>
    <row r="1213" spans="1:9" s="45" customFormat="1" ht="19.5" customHeight="1">
      <c r="A1213" s="228" t="s">
        <v>2154</v>
      </c>
      <c r="B1213" s="238" t="s">
        <v>1128</v>
      </c>
      <c r="C1213" s="228" t="s">
        <v>27</v>
      </c>
      <c r="D1213" s="18">
        <v>3.35</v>
      </c>
      <c r="E1213" s="26"/>
      <c r="F1213" s="18">
        <v>3.35</v>
      </c>
      <c r="G1213" s="228" t="s">
        <v>1034</v>
      </c>
      <c r="H1213" s="228" t="s">
        <v>204</v>
      </c>
      <c r="I1213" s="225">
        <v>2022</v>
      </c>
    </row>
    <row r="1214" spans="1:9" s="45" customFormat="1" ht="19.5" customHeight="1">
      <c r="A1214" s="228" t="s">
        <v>2155</v>
      </c>
      <c r="B1214" s="238" t="s">
        <v>1129</v>
      </c>
      <c r="C1214" s="228" t="s">
        <v>27</v>
      </c>
      <c r="D1214" s="18">
        <v>3.52</v>
      </c>
      <c r="E1214" s="26"/>
      <c r="F1214" s="18">
        <v>3.52</v>
      </c>
      <c r="G1214" s="228" t="s">
        <v>1034</v>
      </c>
      <c r="H1214" s="228" t="s">
        <v>204</v>
      </c>
      <c r="I1214" s="225">
        <v>2022</v>
      </c>
    </row>
    <row r="1215" spans="1:9" s="45" customFormat="1" ht="19.5" customHeight="1">
      <c r="A1215" s="228" t="s">
        <v>2156</v>
      </c>
      <c r="B1215" s="238" t="s">
        <v>1130</v>
      </c>
      <c r="C1215" s="228" t="s">
        <v>27</v>
      </c>
      <c r="D1215" s="18">
        <v>1.31</v>
      </c>
      <c r="E1215" s="26"/>
      <c r="F1215" s="18">
        <v>1.31</v>
      </c>
      <c r="G1215" s="228" t="s">
        <v>1034</v>
      </c>
      <c r="H1215" s="228" t="s">
        <v>204</v>
      </c>
      <c r="I1215" s="225">
        <v>2022</v>
      </c>
    </row>
    <row r="1216" spans="1:9" s="45" customFormat="1" ht="19.5" customHeight="1">
      <c r="A1216" s="228" t="s">
        <v>2157</v>
      </c>
      <c r="B1216" s="238" t="s">
        <v>1131</v>
      </c>
      <c r="C1216" s="228" t="s">
        <v>27</v>
      </c>
      <c r="D1216" s="18">
        <v>2.4699999999999998</v>
      </c>
      <c r="E1216" s="26"/>
      <c r="F1216" s="18">
        <v>2.4699999999999998</v>
      </c>
      <c r="G1216" s="228" t="s">
        <v>1132</v>
      </c>
      <c r="H1216" s="228" t="s">
        <v>204</v>
      </c>
      <c r="I1216" s="225">
        <v>2022</v>
      </c>
    </row>
    <row r="1217" spans="1:9" s="45" customFormat="1" ht="19.5" customHeight="1">
      <c r="A1217" s="228" t="s">
        <v>2158</v>
      </c>
      <c r="B1217" s="238" t="s">
        <v>1133</v>
      </c>
      <c r="C1217" s="228" t="s">
        <v>27</v>
      </c>
      <c r="D1217" s="18">
        <v>6</v>
      </c>
      <c r="E1217" s="26"/>
      <c r="F1217" s="18">
        <v>6</v>
      </c>
      <c r="G1217" s="228" t="s">
        <v>1053</v>
      </c>
      <c r="H1217" s="228" t="s">
        <v>204</v>
      </c>
      <c r="I1217" s="225">
        <v>2022</v>
      </c>
    </row>
    <row r="1218" spans="1:9" s="45" customFormat="1" ht="19.5" customHeight="1">
      <c r="A1218" s="228" t="s">
        <v>2159</v>
      </c>
      <c r="B1218" s="238" t="s">
        <v>1134</v>
      </c>
      <c r="C1218" s="228" t="s">
        <v>27</v>
      </c>
      <c r="D1218" s="18">
        <v>1.85</v>
      </c>
      <c r="E1218" s="26"/>
      <c r="F1218" s="18">
        <v>1.85</v>
      </c>
      <c r="G1218" s="228" t="s">
        <v>1053</v>
      </c>
      <c r="H1218" s="228" t="s">
        <v>204</v>
      </c>
      <c r="I1218" s="225">
        <v>2022</v>
      </c>
    </row>
    <row r="1219" spans="1:9" s="45" customFormat="1" ht="19.5" customHeight="1">
      <c r="A1219" s="228" t="s">
        <v>2160</v>
      </c>
      <c r="B1219" s="238" t="s">
        <v>1135</v>
      </c>
      <c r="C1219" s="228" t="s">
        <v>27</v>
      </c>
      <c r="D1219" s="18">
        <v>10</v>
      </c>
      <c r="E1219" s="26"/>
      <c r="F1219" s="18">
        <v>10</v>
      </c>
      <c r="G1219" s="228" t="s">
        <v>1053</v>
      </c>
      <c r="H1219" s="228" t="s">
        <v>204</v>
      </c>
      <c r="I1219" s="225">
        <v>2022</v>
      </c>
    </row>
    <row r="1220" spans="1:9" s="45" customFormat="1" ht="19.5" customHeight="1">
      <c r="A1220" s="228" t="s">
        <v>2161</v>
      </c>
      <c r="B1220" s="238" t="s">
        <v>1136</v>
      </c>
      <c r="C1220" s="228" t="s">
        <v>27</v>
      </c>
      <c r="D1220" s="18">
        <v>5.800000000000001</v>
      </c>
      <c r="E1220" s="26"/>
      <c r="F1220" s="18">
        <v>5.800000000000001</v>
      </c>
      <c r="G1220" s="228" t="s">
        <v>1053</v>
      </c>
      <c r="H1220" s="228" t="s">
        <v>204</v>
      </c>
      <c r="I1220" s="225">
        <v>2022</v>
      </c>
    </row>
    <row r="1221" spans="1:9" s="45" customFormat="1" ht="19.5" customHeight="1">
      <c r="A1221" s="228" t="s">
        <v>2162</v>
      </c>
      <c r="B1221" s="238" t="s">
        <v>1137</v>
      </c>
      <c r="C1221" s="228" t="s">
        <v>27</v>
      </c>
      <c r="D1221" s="18">
        <v>6.99</v>
      </c>
      <c r="E1221" s="26"/>
      <c r="F1221" s="18">
        <v>6.99</v>
      </c>
      <c r="G1221" s="228" t="s">
        <v>1058</v>
      </c>
      <c r="H1221" s="228" t="s">
        <v>204</v>
      </c>
      <c r="I1221" s="225">
        <v>2022</v>
      </c>
    </row>
    <row r="1222" spans="1:9" s="45" customFormat="1" ht="19.5" customHeight="1">
      <c r="A1222" s="228" t="s">
        <v>2163</v>
      </c>
      <c r="B1222" s="238" t="s">
        <v>1138</v>
      </c>
      <c r="C1222" s="228" t="s">
        <v>27</v>
      </c>
      <c r="D1222" s="18">
        <v>1.03</v>
      </c>
      <c r="E1222" s="26"/>
      <c r="F1222" s="18">
        <v>1.03</v>
      </c>
      <c r="G1222" s="228" t="s">
        <v>1139</v>
      </c>
      <c r="H1222" s="228" t="s">
        <v>204</v>
      </c>
      <c r="I1222" s="225">
        <v>2022</v>
      </c>
    </row>
    <row r="1223" spans="1:9" s="45" customFormat="1" ht="19.5" customHeight="1">
      <c r="A1223" s="228" t="s">
        <v>2164</v>
      </c>
      <c r="B1223" s="238" t="s">
        <v>1140</v>
      </c>
      <c r="C1223" s="228" t="s">
        <v>27</v>
      </c>
      <c r="D1223" s="18">
        <v>1.4</v>
      </c>
      <c r="E1223" s="26"/>
      <c r="F1223" s="18">
        <v>1.4</v>
      </c>
      <c r="G1223" s="228" t="s">
        <v>1139</v>
      </c>
      <c r="H1223" s="228" t="s">
        <v>204</v>
      </c>
      <c r="I1223" s="225">
        <v>2022</v>
      </c>
    </row>
    <row r="1224" spans="1:9" s="45" customFormat="1" ht="19.5" customHeight="1">
      <c r="A1224" s="228" t="s">
        <v>2165</v>
      </c>
      <c r="B1224" s="238" t="s">
        <v>1141</v>
      </c>
      <c r="C1224" s="228" t="s">
        <v>27</v>
      </c>
      <c r="D1224" s="18">
        <v>5</v>
      </c>
      <c r="E1224" s="26"/>
      <c r="F1224" s="18">
        <v>5</v>
      </c>
      <c r="G1224" s="228" t="s">
        <v>1139</v>
      </c>
      <c r="H1224" s="228" t="s">
        <v>204</v>
      </c>
      <c r="I1224" s="225">
        <v>2022</v>
      </c>
    </row>
    <row r="1225" spans="1:9" s="45" customFormat="1" ht="19.5" customHeight="1">
      <c r="A1225" s="228" t="s">
        <v>2166</v>
      </c>
      <c r="B1225" s="238" t="s">
        <v>1142</v>
      </c>
      <c r="C1225" s="228" t="s">
        <v>27</v>
      </c>
      <c r="D1225" s="18">
        <v>1.8</v>
      </c>
      <c r="E1225" s="26"/>
      <c r="F1225" s="18">
        <v>1.8</v>
      </c>
      <c r="G1225" s="228" t="s">
        <v>1120</v>
      </c>
      <c r="H1225" s="228" t="s">
        <v>204</v>
      </c>
      <c r="I1225" s="225">
        <v>2022</v>
      </c>
    </row>
    <row r="1226" spans="1:9" s="45" customFormat="1" ht="19.5" customHeight="1">
      <c r="A1226" s="228" t="s">
        <v>2167</v>
      </c>
      <c r="B1226" s="238" t="s">
        <v>2953</v>
      </c>
      <c r="C1226" s="228" t="s">
        <v>27</v>
      </c>
      <c r="D1226" s="18">
        <v>322.07000000000005</v>
      </c>
      <c r="E1226" s="26"/>
      <c r="F1226" s="18">
        <v>322.07000000000005</v>
      </c>
      <c r="G1226" s="228" t="s">
        <v>1081</v>
      </c>
      <c r="H1226" s="228" t="s">
        <v>204</v>
      </c>
      <c r="I1226" s="225">
        <v>2024</v>
      </c>
    </row>
    <row r="1227" spans="1:9" s="45" customFormat="1" ht="19.5" customHeight="1">
      <c r="A1227" s="228" t="s">
        <v>2168</v>
      </c>
      <c r="B1227" s="238" t="s">
        <v>1143</v>
      </c>
      <c r="C1227" s="228" t="s">
        <v>27</v>
      </c>
      <c r="D1227" s="18">
        <v>15.41</v>
      </c>
      <c r="E1227" s="26"/>
      <c r="F1227" s="18">
        <v>15.41</v>
      </c>
      <c r="G1227" s="228" t="s">
        <v>1081</v>
      </c>
      <c r="H1227" s="228" t="s">
        <v>204</v>
      </c>
      <c r="I1227" s="225">
        <v>2023</v>
      </c>
    </row>
    <row r="1228" spans="1:9" s="45" customFormat="1" ht="19.5" customHeight="1">
      <c r="A1228" s="228" t="s">
        <v>2169</v>
      </c>
      <c r="B1228" s="238" t="s">
        <v>1144</v>
      </c>
      <c r="C1228" s="228" t="s">
        <v>27</v>
      </c>
      <c r="D1228" s="18">
        <v>13</v>
      </c>
      <c r="E1228" s="26"/>
      <c r="F1228" s="18">
        <v>13</v>
      </c>
      <c r="G1228" s="228" t="s">
        <v>1081</v>
      </c>
      <c r="H1228" s="228" t="s">
        <v>204</v>
      </c>
      <c r="I1228" s="225">
        <v>2023</v>
      </c>
    </row>
    <row r="1229" spans="1:9" s="45" customFormat="1" ht="19.5" customHeight="1">
      <c r="A1229" s="228" t="s">
        <v>2170</v>
      </c>
      <c r="B1229" s="238" t="s">
        <v>1145</v>
      </c>
      <c r="C1229" s="228" t="s">
        <v>27</v>
      </c>
      <c r="D1229" s="18">
        <v>6.140000000000001</v>
      </c>
      <c r="E1229" s="26"/>
      <c r="F1229" s="18">
        <v>6.140000000000001</v>
      </c>
      <c r="G1229" s="228" t="s">
        <v>1081</v>
      </c>
      <c r="H1229" s="228" t="s">
        <v>204</v>
      </c>
      <c r="I1229" s="225">
        <v>2023</v>
      </c>
    </row>
    <row r="1230" spans="1:9" s="45" customFormat="1" ht="19.5" customHeight="1">
      <c r="A1230" s="228" t="s">
        <v>2171</v>
      </c>
      <c r="B1230" s="238" t="s">
        <v>1146</v>
      </c>
      <c r="C1230" s="228" t="s">
        <v>27</v>
      </c>
      <c r="D1230" s="18">
        <v>0.99</v>
      </c>
      <c r="E1230" s="26"/>
      <c r="F1230" s="18">
        <v>0.99</v>
      </c>
      <c r="G1230" s="228" t="s">
        <v>1081</v>
      </c>
      <c r="H1230" s="228" t="s">
        <v>204</v>
      </c>
      <c r="I1230" s="225">
        <v>2023</v>
      </c>
    </row>
    <row r="1231" spans="1:9" s="45" customFormat="1" ht="19.5" customHeight="1">
      <c r="A1231" s="228" t="s">
        <v>2172</v>
      </c>
      <c r="B1231" s="238" t="s">
        <v>1147</v>
      </c>
      <c r="C1231" s="228" t="s">
        <v>27</v>
      </c>
      <c r="D1231" s="18">
        <v>4.3</v>
      </c>
      <c r="E1231" s="26"/>
      <c r="F1231" s="18">
        <v>4.3</v>
      </c>
      <c r="G1231" s="228" t="s">
        <v>1100</v>
      </c>
      <c r="H1231" s="228" t="s">
        <v>204</v>
      </c>
      <c r="I1231" s="225">
        <v>2023</v>
      </c>
    </row>
    <row r="1232" spans="1:9" s="45" customFormat="1" ht="19.5" customHeight="1">
      <c r="A1232" s="228" t="s">
        <v>2173</v>
      </c>
      <c r="B1232" s="238" t="s">
        <v>1148</v>
      </c>
      <c r="C1232" s="228" t="s">
        <v>27</v>
      </c>
      <c r="D1232" s="18">
        <v>0.85</v>
      </c>
      <c r="E1232" s="26"/>
      <c r="F1232" s="18">
        <v>0.85</v>
      </c>
      <c r="G1232" s="228" t="s">
        <v>1100</v>
      </c>
      <c r="H1232" s="228" t="s">
        <v>204</v>
      </c>
      <c r="I1232" s="225">
        <v>2023</v>
      </c>
    </row>
    <row r="1233" spans="1:9" s="45" customFormat="1" ht="19.5" customHeight="1">
      <c r="A1233" s="228" t="s">
        <v>2174</v>
      </c>
      <c r="B1233" s="238" t="s">
        <v>2954</v>
      </c>
      <c r="C1233" s="228" t="s">
        <v>27</v>
      </c>
      <c r="D1233" s="18">
        <v>2.1</v>
      </c>
      <c r="E1233" s="26"/>
      <c r="F1233" s="18">
        <v>2.1</v>
      </c>
      <c r="G1233" s="228" t="s">
        <v>2955</v>
      </c>
      <c r="H1233" s="228" t="s">
        <v>204</v>
      </c>
      <c r="I1233" s="225">
        <v>2023</v>
      </c>
    </row>
    <row r="1234" spans="1:9" s="45" customFormat="1" ht="19.5" customHeight="1">
      <c r="A1234" s="228" t="s">
        <v>4173</v>
      </c>
      <c r="B1234" s="238" t="s">
        <v>1149</v>
      </c>
      <c r="C1234" s="228" t="s">
        <v>27</v>
      </c>
      <c r="D1234" s="18">
        <v>6</v>
      </c>
      <c r="E1234" s="26"/>
      <c r="F1234" s="18">
        <v>6</v>
      </c>
      <c r="G1234" s="228" t="s">
        <v>2955</v>
      </c>
      <c r="H1234" s="228" t="s">
        <v>204</v>
      </c>
      <c r="I1234" s="225">
        <v>2023</v>
      </c>
    </row>
    <row r="1235" spans="1:9" s="67" customFormat="1" ht="19.5" customHeight="1">
      <c r="A1235" s="151" t="s">
        <v>56</v>
      </c>
      <c r="B1235" s="241" t="s">
        <v>205</v>
      </c>
      <c r="C1235" s="228" t="s">
        <v>27</v>
      </c>
      <c r="D1235" s="50">
        <f>SUM(D1236:D1240)</f>
        <v>39.14000000000001</v>
      </c>
      <c r="E1235" s="50">
        <f>SUM(E1236:E1240)</f>
        <v>12.82</v>
      </c>
      <c r="F1235" s="50">
        <f>SUM(F1236:F1240)</f>
        <v>29.72</v>
      </c>
      <c r="G1235" s="151"/>
      <c r="H1235" s="228" t="s">
        <v>205</v>
      </c>
      <c r="I1235" s="225"/>
    </row>
    <row r="1236" spans="1:9" s="45" customFormat="1" ht="27.75" customHeight="1">
      <c r="A1236" s="228" t="s">
        <v>187</v>
      </c>
      <c r="B1236" s="238" t="s">
        <v>1572</v>
      </c>
      <c r="C1236" s="228" t="s">
        <v>27</v>
      </c>
      <c r="D1236" s="18">
        <v>24</v>
      </c>
      <c r="E1236" s="26">
        <v>12.3</v>
      </c>
      <c r="F1236" s="18">
        <f>D1236-E1236</f>
        <v>11.7</v>
      </c>
      <c r="G1236" s="228" t="s">
        <v>1573</v>
      </c>
      <c r="H1236" s="228" t="s">
        <v>205</v>
      </c>
      <c r="I1236" s="225">
        <v>2021</v>
      </c>
    </row>
    <row r="1237" spans="1:9" s="45" customFormat="1" ht="27.75" customHeight="1">
      <c r="A1237" s="228" t="s">
        <v>188</v>
      </c>
      <c r="B1237" s="238" t="s">
        <v>4174</v>
      </c>
      <c r="C1237" s="228" t="s">
        <v>27</v>
      </c>
      <c r="D1237" s="18">
        <v>9.95</v>
      </c>
      <c r="E1237" s="26">
        <v>0.52</v>
      </c>
      <c r="F1237" s="18">
        <f>D1237-E1237</f>
        <v>9.43</v>
      </c>
      <c r="G1237" s="228" t="s">
        <v>1418</v>
      </c>
      <c r="H1237" s="228" t="s">
        <v>205</v>
      </c>
      <c r="I1237" s="225">
        <v>2021</v>
      </c>
    </row>
    <row r="1238" spans="1:9" s="45" customFormat="1" ht="27.75" customHeight="1">
      <c r="A1238" s="228" t="s">
        <v>192</v>
      </c>
      <c r="B1238" s="238" t="s">
        <v>1576</v>
      </c>
      <c r="C1238" s="228" t="s">
        <v>27</v>
      </c>
      <c r="D1238" s="18">
        <v>1.59</v>
      </c>
      <c r="E1238" s="26">
        <v>0</v>
      </c>
      <c r="F1238" s="18">
        <f>D1238-E1238</f>
        <v>1.59</v>
      </c>
      <c r="G1238" s="228" t="s">
        <v>1414</v>
      </c>
      <c r="H1238" s="228" t="s">
        <v>205</v>
      </c>
      <c r="I1238" s="225">
        <v>2021</v>
      </c>
    </row>
    <row r="1239" spans="1:9" s="45" customFormat="1" ht="19.5" customHeight="1">
      <c r="A1239" s="228" t="s">
        <v>193</v>
      </c>
      <c r="B1239" s="238" t="s">
        <v>3016</v>
      </c>
      <c r="C1239" s="228" t="s">
        <v>27</v>
      </c>
      <c r="D1239" s="18">
        <v>3.5</v>
      </c>
      <c r="E1239" s="26">
        <v>0</v>
      </c>
      <c r="F1239" s="18">
        <f>D1239-E1239</f>
        <v>3.5</v>
      </c>
      <c r="G1239" s="228" t="s">
        <v>1402</v>
      </c>
      <c r="H1239" s="228"/>
      <c r="I1239" s="225">
        <v>2024</v>
      </c>
    </row>
    <row r="1240" spans="1:9" s="45" customFormat="1" ht="19.5" customHeight="1">
      <c r="A1240" s="228" t="s">
        <v>4176</v>
      </c>
      <c r="B1240" s="238" t="s">
        <v>4175</v>
      </c>
      <c r="C1240" s="228" t="s">
        <v>27</v>
      </c>
      <c r="D1240" s="18">
        <v>0.1</v>
      </c>
      <c r="E1240" s="26">
        <v>0</v>
      </c>
      <c r="F1240" s="18">
        <v>3.5</v>
      </c>
      <c r="G1240" s="228" t="s">
        <v>1401</v>
      </c>
      <c r="H1240" s="228" t="s">
        <v>205</v>
      </c>
      <c r="I1240" s="225">
        <v>2022</v>
      </c>
    </row>
    <row r="1241" spans="1:9" s="67" customFormat="1" ht="19.5" customHeight="1">
      <c r="A1241" s="151" t="s">
        <v>57</v>
      </c>
      <c r="B1241" s="241" t="s">
        <v>206</v>
      </c>
      <c r="C1241" s="151"/>
      <c r="D1241" s="50">
        <f>SUM(D1242:D1245)</f>
        <v>75.03</v>
      </c>
      <c r="E1241" s="50">
        <f>SUM(E1242:E1245)</f>
        <v>0.13</v>
      </c>
      <c r="F1241" s="50">
        <f>SUM(F1242:F1245)</f>
        <v>74.9</v>
      </c>
      <c r="G1241" s="151"/>
      <c r="H1241" s="151"/>
      <c r="I1241" s="225"/>
    </row>
    <row r="1242" spans="1:9" s="45" customFormat="1" ht="19.5" customHeight="1">
      <c r="A1242" s="228" t="s">
        <v>129</v>
      </c>
      <c r="B1242" s="238" t="s">
        <v>1352</v>
      </c>
      <c r="C1242" s="228" t="s">
        <v>27</v>
      </c>
      <c r="D1242" s="18">
        <v>5</v>
      </c>
      <c r="E1242" s="26"/>
      <c r="F1242" s="18">
        <f>D1242-E1242</f>
        <v>5</v>
      </c>
      <c r="G1242" s="228" t="s">
        <v>1353</v>
      </c>
      <c r="H1242" s="228" t="s">
        <v>206</v>
      </c>
      <c r="I1242" s="225">
        <v>2022</v>
      </c>
    </row>
    <row r="1243" spans="1:9" s="45" customFormat="1" ht="28.5" customHeight="1">
      <c r="A1243" s="228" t="s">
        <v>130</v>
      </c>
      <c r="B1243" s="238" t="s">
        <v>1354</v>
      </c>
      <c r="C1243" s="228" t="s">
        <v>27</v>
      </c>
      <c r="D1243" s="18">
        <v>16.67</v>
      </c>
      <c r="E1243" s="26">
        <v>0.13</v>
      </c>
      <c r="F1243" s="18">
        <f>D1243-E1243</f>
        <v>16.540000000000003</v>
      </c>
      <c r="G1243" s="228" t="s">
        <v>1355</v>
      </c>
      <c r="H1243" s="228" t="s">
        <v>206</v>
      </c>
      <c r="I1243" s="225">
        <v>2024</v>
      </c>
    </row>
    <row r="1244" spans="1:9" s="45" customFormat="1" ht="28.5" customHeight="1">
      <c r="A1244" s="228" t="s">
        <v>131</v>
      </c>
      <c r="B1244" s="238" t="s">
        <v>1356</v>
      </c>
      <c r="C1244" s="228" t="s">
        <v>27</v>
      </c>
      <c r="D1244" s="18">
        <v>11.5</v>
      </c>
      <c r="E1244" s="26"/>
      <c r="F1244" s="18">
        <f>D1244-E1244</f>
        <v>11.5</v>
      </c>
      <c r="G1244" s="228" t="s">
        <v>155</v>
      </c>
      <c r="H1244" s="228" t="s">
        <v>206</v>
      </c>
      <c r="I1244" s="225">
        <v>2023</v>
      </c>
    </row>
    <row r="1245" spans="1:9" s="45" customFormat="1" ht="28.5" customHeight="1">
      <c r="A1245" s="228" t="s">
        <v>132</v>
      </c>
      <c r="B1245" s="238" t="s">
        <v>1357</v>
      </c>
      <c r="C1245" s="228" t="s">
        <v>27</v>
      </c>
      <c r="D1245" s="18">
        <v>41.86</v>
      </c>
      <c r="E1245" s="26"/>
      <c r="F1245" s="18">
        <f>D1245-E1245</f>
        <v>41.86</v>
      </c>
      <c r="G1245" s="228" t="s">
        <v>155</v>
      </c>
      <c r="H1245" s="228" t="s">
        <v>206</v>
      </c>
      <c r="I1245" s="225">
        <v>2022</v>
      </c>
    </row>
    <row r="1246" spans="1:9" ht="19.5" customHeight="1">
      <c r="A1246" s="155">
        <v>3</v>
      </c>
      <c r="B1246" s="262" t="s">
        <v>67</v>
      </c>
      <c r="C1246" s="4"/>
      <c r="D1246" s="13"/>
      <c r="E1246" s="13"/>
      <c r="F1246" s="13"/>
      <c r="G1246" s="4"/>
      <c r="H1246" s="6"/>
      <c r="I1246" s="225"/>
    </row>
    <row r="1247" spans="1:9" s="201" customFormat="1" ht="19.5" customHeight="1">
      <c r="A1247" s="63" t="s">
        <v>47</v>
      </c>
      <c r="B1247" s="241" t="s">
        <v>1398</v>
      </c>
      <c r="C1247" s="53" t="s">
        <v>22</v>
      </c>
      <c r="D1247" s="125">
        <f>SUM(D1248:D1268)</f>
        <v>5.629999999999999</v>
      </c>
      <c r="E1247" s="125">
        <f>SUM(E1248:E1268)</f>
        <v>0</v>
      </c>
      <c r="F1247" s="125">
        <f>SUM(F1248:F1268)</f>
        <v>5.629999999999999</v>
      </c>
      <c r="G1247" s="202"/>
      <c r="H1247" s="228" t="s">
        <v>199</v>
      </c>
      <c r="I1247" s="225"/>
    </row>
    <row r="1248" spans="1:9" s="24" customFormat="1" ht="19.5" customHeight="1">
      <c r="A1248" s="228" t="s">
        <v>4981</v>
      </c>
      <c r="B1248" s="238" t="s">
        <v>256</v>
      </c>
      <c r="C1248" s="53" t="s">
        <v>22</v>
      </c>
      <c r="D1248" s="123">
        <v>0.05</v>
      </c>
      <c r="E1248" s="26"/>
      <c r="F1248" s="41">
        <v>0.05</v>
      </c>
      <c r="G1248" s="228" t="s">
        <v>214</v>
      </c>
      <c r="H1248" s="228" t="s">
        <v>199</v>
      </c>
      <c r="I1248" s="225">
        <v>2024</v>
      </c>
    </row>
    <row r="1249" spans="1:9" s="24" customFormat="1" ht="19.5" customHeight="1">
      <c r="A1249" s="228" t="s">
        <v>4982</v>
      </c>
      <c r="B1249" s="238" t="s">
        <v>257</v>
      </c>
      <c r="C1249" s="53" t="s">
        <v>22</v>
      </c>
      <c r="D1249" s="123">
        <v>0.04</v>
      </c>
      <c r="E1249" s="26"/>
      <c r="F1249" s="41">
        <v>0.04</v>
      </c>
      <c r="G1249" s="228" t="s">
        <v>214</v>
      </c>
      <c r="H1249" s="228" t="s">
        <v>199</v>
      </c>
      <c r="I1249" s="225">
        <v>2024</v>
      </c>
    </row>
    <row r="1250" spans="1:9" s="24" customFormat="1" ht="19.5" customHeight="1">
      <c r="A1250" s="228" t="s">
        <v>4983</v>
      </c>
      <c r="B1250" s="279" t="s">
        <v>258</v>
      </c>
      <c r="C1250" s="53" t="s">
        <v>22</v>
      </c>
      <c r="D1250" s="123">
        <v>0.15</v>
      </c>
      <c r="E1250" s="26"/>
      <c r="F1250" s="41">
        <v>0.15</v>
      </c>
      <c r="G1250" s="228" t="s">
        <v>216</v>
      </c>
      <c r="H1250" s="228" t="s">
        <v>199</v>
      </c>
      <c r="I1250" s="225">
        <v>2024</v>
      </c>
    </row>
    <row r="1251" spans="1:9" s="24" customFormat="1" ht="19.5" customHeight="1">
      <c r="A1251" s="228" t="s">
        <v>4984</v>
      </c>
      <c r="B1251" s="238" t="s">
        <v>2721</v>
      </c>
      <c r="C1251" s="53" t="s">
        <v>22</v>
      </c>
      <c r="D1251" s="123">
        <v>0.75</v>
      </c>
      <c r="E1251" s="26"/>
      <c r="F1251" s="41">
        <v>0.75</v>
      </c>
      <c r="G1251" s="228" t="s">
        <v>216</v>
      </c>
      <c r="H1251" s="228" t="s">
        <v>199</v>
      </c>
      <c r="I1251" s="225">
        <v>2024</v>
      </c>
    </row>
    <row r="1252" spans="1:9" s="24" customFormat="1" ht="19.5" customHeight="1">
      <c r="A1252" s="228" t="s">
        <v>4985</v>
      </c>
      <c r="B1252" s="238" t="s">
        <v>259</v>
      </c>
      <c r="C1252" s="53" t="s">
        <v>22</v>
      </c>
      <c r="D1252" s="123">
        <v>0.21000000000000002</v>
      </c>
      <c r="E1252" s="26"/>
      <c r="F1252" s="41">
        <v>0.21000000000000002</v>
      </c>
      <c r="G1252" s="228" t="s">
        <v>217</v>
      </c>
      <c r="H1252" s="228" t="s">
        <v>199</v>
      </c>
      <c r="I1252" s="225">
        <v>2024</v>
      </c>
    </row>
    <row r="1253" spans="1:9" s="24" customFormat="1" ht="19.5" customHeight="1">
      <c r="A1253" s="228" t="s">
        <v>4986</v>
      </c>
      <c r="B1253" s="279" t="s">
        <v>260</v>
      </c>
      <c r="C1253" s="53" t="s">
        <v>22</v>
      </c>
      <c r="D1253" s="123">
        <v>0.05</v>
      </c>
      <c r="E1253" s="26"/>
      <c r="F1253" s="41">
        <v>0.05</v>
      </c>
      <c r="G1253" s="228" t="s">
        <v>217</v>
      </c>
      <c r="H1253" s="228" t="s">
        <v>199</v>
      </c>
      <c r="I1253" s="225">
        <v>2024</v>
      </c>
    </row>
    <row r="1254" spans="1:9" s="24" customFormat="1" ht="19.5" customHeight="1">
      <c r="A1254" s="228" t="s">
        <v>4987</v>
      </c>
      <c r="B1254" s="279" t="s">
        <v>261</v>
      </c>
      <c r="C1254" s="53" t="s">
        <v>22</v>
      </c>
      <c r="D1254" s="123">
        <v>0.08</v>
      </c>
      <c r="E1254" s="26"/>
      <c r="F1254" s="41">
        <v>0.08</v>
      </c>
      <c r="G1254" s="228" t="s">
        <v>217</v>
      </c>
      <c r="H1254" s="228" t="s">
        <v>199</v>
      </c>
      <c r="I1254" s="225">
        <v>2024</v>
      </c>
    </row>
    <row r="1255" spans="1:9" s="24" customFormat="1" ht="19.5" customHeight="1">
      <c r="A1255" s="228" t="s">
        <v>4988</v>
      </c>
      <c r="B1255" s="279" t="s">
        <v>262</v>
      </c>
      <c r="C1255" s="53" t="s">
        <v>22</v>
      </c>
      <c r="D1255" s="123">
        <v>0.03</v>
      </c>
      <c r="E1255" s="26"/>
      <c r="F1255" s="41">
        <v>0.03</v>
      </c>
      <c r="G1255" s="228" t="s">
        <v>217</v>
      </c>
      <c r="H1255" s="228" t="s">
        <v>199</v>
      </c>
      <c r="I1255" s="225">
        <v>2024</v>
      </c>
    </row>
    <row r="1256" spans="1:9" s="24" customFormat="1" ht="19.5" customHeight="1">
      <c r="A1256" s="228" t="s">
        <v>4989</v>
      </c>
      <c r="B1256" s="279" t="s">
        <v>263</v>
      </c>
      <c r="C1256" s="53" t="s">
        <v>22</v>
      </c>
      <c r="D1256" s="123">
        <v>0.05</v>
      </c>
      <c r="E1256" s="26"/>
      <c r="F1256" s="41">
        <v>0.05</v>
      </c>
      <c r="G1256" s="228" t="s">
        <v>217</v>
      </c>
      <c r="H1256" s="228" t="s">
        <v>199</v>
      </c>
      <c r="I1256" s="225">
        <v>2024</v>
      </c>
    </row>
    <row r="1257" spans="1:9" s="24" customFormat="1" ht="19.5" customHeight="1">
      <c r="A1257" s="228" t="s">
        <v>4990</v>
      </c>
      <c r="B1257" s="279" t="s">
        <v>264</v>
      </c>
      <c r="C1257" s="53" t="s">
        <v>22</v>
      </c>
      <c r="D1257" s="123">
        <v>0.05</v>
      </c>
      <c r="E1257" s="26"/>
      <c r="F1257" s="41">
        <v>0.05</v>
      </c>
      <c r="G1257" s="228" t="s">
        <v>217</v>
      </c>
      <c r="H1257" s="228" t="s">
        <v>199</v>
      </c>
      <c r="I1257" s="225">
        <v>2024</v>
      </c>
    </row>
    <row r="1258" spans="1:9" s="24" customFormat="1" ht="19.5" customHeight="1">
      <c r="A1258" s="228" t="s">
        <v>4991</v>
      </c>
      <c r="B1258" s="279" t="s">
        <v>265</v>
      </c>
      <c r="C1258" s="53" t="s">
        <v>22</v>
      </c>
      <c r="D1258" s="123">
        <v>1.2</v>
      </c>
      <c r="E1258" s="26"/>
      <c r="F1258" s="41">
        <v>1.2</v>
      </c>
      <c r="G1258" s="228" t="s">
        <v>217</v>
      </c>
      <c r="H1258" s="228" t="s">
        <v>199</v>
      </c>
      <c r="I1258" s="225">
        <v>2022</v>
      </c>
    </row>
    <row r="1259" spans="1:9" s="24" customFormat="1" ht="19.5" customHeight="1">
      <c r="A1259" s="228" t="s">
        <v>4992</v>
      </c>
      <c r="B1259" s="279" t="s">
        <v>266</v>
      </c>
      <c r="C1259" s="53" t="s">
        <v>22</v>
      </c>
      <c r="D1259" s="123">
        <v>0.35</v>
      </c>
      <c r="E1259" s="26"/>
      <c r="F1259" s="41">
        <v>0.35</v>
      </c>
      <c r="G1259" s="228" t="s">
        <v>217</v>
      </c>
      <c r="H1259" s="228" t="s">
        <v>199</v>
      </c>
      <c r="I1259" s="225">
        <v>2022</v>
      </c>
    </row>
    <row r="1260" spans="1:9" s="24" customFormat="1" ht="19.5" customHeight="1">
      <c r="A1260" s="228" t="s">
        <v>4993</v>
      </c>
      <c r="B1260" s="279" t="s">
        <v>267</v>
      </c>
      <c r="C1260" s="53" t="s">
        <v>22</v>
      </c>
      <c r="D1260" s="123">
        <v>0.1</v>
      </c>
      <c r="E1260" s="26"/>
      <c r="F1260" s="41">
        <v>0.1</v>
      </c>
      <c r="G1260" s="228" t="s">
        <v>234</v>
      </c>
      <c r="H1260" s="228" t="s">
        <v>199</v>
      </c>
      <c r="I1260" s="225">
        <v>2022</v>
      </c>
    </row>
    <row r="1261" spans="1:9" s="24" customFormat="1" ht="19.5" customHeight="1">
      <c r="A1261" s="228" t="s">
        <v>4994</v>
      </c>
      <c r="B1261" s="279" t="s">
        <v>268</v>
      </c>
      <c r="C1261" s="53" t="s">
        <v>22</v>
      </c>
      <c r="D1261" s="123">
        <v>0.01</v>
      </c>
      <c r="E1261" s="26"/>
      <c r="F1261" s="41">
        <v>0.01</v>
      </c>
      <c r="G1261" s="228" t="s">
        <v>234</v>
      </c>
      <c r="H1261" s="228" t="s">
        <v>199</v>
      </c>
      <c r="I1261" s="225">
        <v>2021</v>
      </c>
    </row>
    <row r="1262" spans="1:9" s="24" customFormat="1" ht="19.5" customHeight="1">
      <c r="A1262" s="228" t="s">
        <v>4995</v>
      </c>
      <c r="B1262" s="279" t="s">
        <v>269</v>
      </c>
      <c r="C1262" s="53" t="s">
        <v>22</v>
      </c>
      <c r="D1262" s="123">
        <v>0.03</v>
      </c>
      <c r="E1262" s="26"/>
      <c r="F1262" s="41">
        <v>0.03</v>
      </c>
      <c r="G1262" s="228" t="s">
        <v>218</v>
      </c>
      <c r="H1262" s="228" t="s">
        <v>199</v>
      </c>
      <c r="I1262" s="225">
        <v>2021</v>
      </c>
    </row>
    <row r="1263" spans="1:9" s="24" customFormat="1" ht="19.5" customHeight="1">
      <c r="A1263" s="228" t="s">
        <v>4996</v>
      </c>
      <c r="B1263" s="279" t="s">
        <v>270</v>
      </c>
      <c r="C1263" s="53" t="s">
        <v>22</v>
      </c>
      <c r="D1263" s="123">
        <v>0.03</v>
      </c>
      <c r="E1263" s="26"/>
      <c r="F1263" s="41">
        <v>0.03</v>
      </c>
      <c r="G1263" s="228" t="s">
        <v>218</v>
      </c>
      <c r="H1263" s="228" t="s">
        <v>199</v>
      </c>
      <c r="I1263" s="225">
        <v>2021</v>
      </c>
    </row>
    <row r="1264" spans="1:9" s="24" customFormat="1" ht="19.5" customHeight="1">
      <c r="A1264" s="228" t="s">
        <v>4997</v>
      </c>
      <c r="B1264" s="279" t="s">
        <v>268</v>
      </c>
      <c r="C1264" s="53" t="s">
        <v>22</v>
      </c>
      <c r="D1264" s="123">
        <v>0.01</v>
      </c>
      <c r="E1264" s="26"/>
      <c r="F1264" s="41">
        <v>0.01</v>
      </c>
      <c r="G1264" s="228" t="s">
        <v>218</v>
      </c>
      <c r="H1264" s="228" t="s">
        <v>199</v>
      </c>
      <c r="I1264" s="225">
        <v>2021</v>
      </c>
    </row>
    <row r="1265" spans="1:9" s="24" customFormat="1" ht="19.5" customHeight="1">
      <c r="A1265" s="228" t="s">
        <v>4998</v>
      </c>
      <c r="B1265" s="279" t="s">
        <v>2722</v>
      </c>
      <c r="C1265" s="53" t="s">
        <v>22</v>
      </c>
      <c r="D1265" s="123">
        <v>0.27</v>
      </c>
      <c r="E1265" s="26"/>
      <c r="F1265" s="41">
        <v>0.27</v>
      </c>
      <c r="G1265" s="228" t="s">
        <v>2718</v>
      </c>
      <c r="H1265" s="228" t="s">
        <v>199</v>
      </c>
      <c r="I1265" s="225">
        <v>2025</v>
      </c>
    </row>
    <row r="1266" spans="1:9" s="24" customFormat="1" ht="19.5" customHeight="1">
      <c r="A1266" s="228" t="s">
        <v>4999</v>
      </c>
      <c r="B1266" s="279" t="s">
        <v>271</v>
      </c>
      <c r="C1266" s="53" t="s">
        <v>22</v>
      </c>
      <c r="D1266" s="123">
        <v>2</v>
      </c>
      <c r="E1266" s="26"/>
      <c r="F1266" s="41">
        <v>2</v>
      </c>
      <c r="G1266" s="228" t="s">
        <v>219</v>
      </c>
      <c r="H1266" s="228" t="s">
        <v>199</v>
      </c>
      <c r="I1266" s="225">
        <v>2024</v>
      </c>
    </row>
    <row r="1267" spans="1:9" s="24" customFormat="1" ht="19.5" customHeight="1">
      <c r="A1267" s="228" t="s">
        <v>5000</v>
      </c>
      <c r="B1267" s="279" t="s">
        <v>272</v>
      </c>
      <c r="C1267" s="53" t="s">
        <v>22</v>
      </c>
      <c r="D1267" s="123">
        <v>0.05</v>
      </c>
      <c r="E1267" s="26"/>
      <c r="F1267" s="41">
        <v>0.05</v>
      </c>
      <c r="G1267" s="228" t="s">
        <v>222</v>
      </c>
      <c r="H1267" s="228" t="s">
        <v>199</v>
      </c>
      <c r="I1267" s="225">
        <v>2023</v>
      </c>
    </row>
    <row r="1268" spans="1:9" s="24" customFormat="1" ht="19.5" customHeight="1">
      <c r="A1268" s="228" t="s">
        <v>5001</v>
      </c>
      <c r="B1268" s="279" t="s">
        <v>273</v>
      </c>
      <c r="C1268" s="53" t="s">
        <v>22</v>
      </c>
      <c r="D1268" s="123">
        <v>0.12</v>
      </c>
      <c r="E1268" s="26"/>
      <c r="F1268" s="41">
        <v>0.12</v>
      </c>
      <c r="G1268" s="228" t="s">
        <v>222</v>
      </c>
      <c r="H1268" s="228" t="s">
        <v>199</v>
      </c>
      <c r="I1268" s="225">
        <v>2023</v>
      </c>
    </row>
    <row r="1269" spans="1:9" s="24" customFormat="1" ht="19.5" customHeight="1">
      <c r="A1269" s="162" t="s">
        <v>48</v>
      </c>
      <c r="B1269" s="237" t="s">
        <v>1397</v>
      </c>
      <c r="C1269" s="53" t="s">
        <v>22</v>
      </c>
      <c r="D1269" s="107">
        <f>SUM(D1270:D1274)</f>
        <v>1.66</v>
      </c>
      <c r="E1269" s="107">
        <f>SUM(E1270:E1274)</f>
        <v>0.04</v>
      </c>
      <c r="F1269" s="107">
        <f>SUM(F1270:F1274)</f>
        <v>1.6199999999999999</v>
      </c>
      <c r="G1269" s="30"/>
      <c r="H1269" s="228" t="s">
        <v>200</v>
      </c>
      <c r="I1269" s="225"/>
    </row>
    <row r="1270" spans="1:9" s="24" customFormat="1" ht="19.5" customHeight="1">
      <c r="A1270" s="228" t="s">
        <v>2073</v>
      </c>
      <c r="B1270" s="238" t="s">
        <v>262</v>
      </c>
      <c r="C1270" s="228" t="s">
        <v>22</v>
      </c>
      <c r="D1270" s="36">
        <v>0.5</v>
      </c>
      <c r="E1270" s="26"/>
      <c r="F1270" s="36">
        <f>D1270-E1270</f>
        <v>0.5</v>
      </c>
      <c r="G1270" s="228" t="s">
        <v>215</v>
      </c>
      <c r="H1270" s="228" t="s">
        <v>200</v>
      </c>
      <c r="I1270" s="225">
        <v>2022</v>
      </c>
    </row>
    <row r="1271" spans="1:9" s="24" customFormat="1" ht="19.5" customHeight="1">
      <c r="A1271" s="228" t="s">
        <v>2074</v>
      </c>
      <c r="B1271" s="238" t="s">
        <v>436</v>
      </c>
      <c r="C1271" s="228" t="s">
        <v>22</v>
      </c>
      <c r="D1271" s="36">
        <v>0.2</v>
      </c>
      <c r="E1271" s="26"/>
      <c r="F1271" s="36">
        <f>D1271-E1271</f>
        <v>0.2</v>
      </c>
      <c r="G1271" s="228" t="s">
        <v>216</v>
      </c>
      <c r="H1271" s="228" t="s">
        <v>200</v>
      </c>
      <c r="I1271" s="225">
        <v>2022</v>
      </c>
    </row>
    <row r="1272" spans="1:9" s="24" customFormat="1" ht="19.5" customHeight="1">
      <c r="A1272" s="228" t="s">
        <v>2075</v>
      </c>
      <c r="B1272" s="238" t="s">
        <v>439</v>
      </c>
      <c r="C1272" s="228" t="s">
        <v>22</v>
      </c>
      <c r="D1272" s="36">
        <v>0.25</v>
      </c>
      <c r="E1272" s="26">
        <v>0.04</v>
      </c>
      <c r="F1272" s="36">
        <f>D1272-E1272</f>
        <v>0.21</v>
      </c>
      <c r="G1272" s="228" t="s">
        <v>216</v>
      </c>
      <c r="H1272" s="228" t="s">
        <v>200</v>
      </c>
      <c r="I1272" s="225">
        <v>2022</v>
      </c>
    </row>
    <row r="1273" spans="1:9" s="24" customFormat="1" ht="19.5" customHeight="1">
      <c r="A1273" s="228" t="s">
        <v>2076</v>
      </c>
      <c r="B1273" s="238" t="s">
        <v>1953</v>
      </c>
      <c r="C1273" s="228" t="s">
        <v>22</v>
      </c>
      <c r="D1273" s="36">
        <v>0.64</v>
      </c>
      <c r="E1273" s="26"/>
      <c r="F1273" s="36">
        <f>D1273-E1273</f>
        <v>0.64</v>
      </c>
      <c r="G1273" s="228" t="s">
        <v>423</v>
      </c>
      <c r="H1273" s="228" t="s">
        <v>200</v>
      </c>
      <c r="I1273" s="225">
        <v>2022</v>
      </c>
    </row>
    <row r="1274" spans="1:9" s="24" customFormat="1" ht="19.5" customHeight="1">
      <c r="A1274" s="228" t="s">
        <v>2077</v>
      </c>
      <c r="B1274" s="238" t="s">
        <v>1954</v>
      </c>
      <c r="C1274" s="228" t="s">
        <v>22</v>
      </c>
      <c r="D1274" s="36">
        <v>0.07</v>
      </c>
      <c r="E1274" s="26"/>
      <c r="F1274" s="36">
        <f>D1274-E1274</f>
        <v>0.07</v>
      </c>
      <c r="G1274" s="228" t="s">
        <v>216</v>
      </c>
      <c r="H1274" s="228" t="s">
        <v>200</v>
      </c>
      <c r="I1274" s="225">
        <v>2022</v>
      </c>
    </row>
    <row r="1275" spans="1:9" s="79" customFormat="1" ht="19.5" customHeight="1">
      <c r="A1275" s="156" t="s">
        <v>1405</v>
      </c>
      <c r="B1275" s="239" t="s">
        <v>201</v>
      </c>
      <c r="C1275" s="228" t="s">
        <v>22</v>
      </c>
      <c r="D1275" s="50">
        <f>SUM(D1276:D1277)</f>
        <v>2.9000000000000004</v>
      </c>
      <c r="E1275" s="50">
        <f>SUM(E1276:E1277)</f>
        <v>0</v>
      </c>
      <c r="F1275" s="50">
        <f>SUM(F1276:F1277)</f>
        <v>2.9000000000000004</v>
      </c>
      <c r="G1275" s="86"/>
      <c r="H1275" s="3" t="s">
        <v>201</v>
      </c>
      <c r="I1275" s="222"/>
    </row>
    <row r="1276" spans="1:9" s="72" customFormat="1" ht="19.5" customHeight="1">
      <c r="A1276" s="225" t="s">
        <v>2078</v>
      </c>
      <c r="B1276" s="282" t="s">
        <v>536</v>
      </c>
      <c r="C1276" s="20" t="s">
        <v>22</v>
      </c>
      <c r="D1276" s="18">
        <v>2.7</v>
      </c>
      <c r="E1276" s="26"/>
      <c r="F1276" s="18">
        <v>2.7</v>
      </c>
      <c r="G1276" s="87" t="s">
        <v>496</v>
      </c>
      <c r="H1276" s="3" t="s">
        <v>201</v>
      </c>
      <c r="I1276" s="222">
        <v>2022</v>
      </c>
    </row>
    <row r="1277" spans="1:9" s="72" customFormat="1" ht="19.5" customHeight="1">
      <c r="A1277" s="225" t="s">
        <v>2079</v>
      </c>
      <c r="B1277" s="282" t="s">
        <v>1825</v>
      </c>
      <c r="C1277" s="20" t="s">
        <v>22</v>
      </c>
      <c r="D1277" s="18">
        <v>0.2</v>
      </c>
      <c r="E1277" s="26"/>
      <c r="F1277" s="18">
        <v>0.2</v>
      </c>
      <c r="G1277" s="87" t="s">
        <v>509</v>
      </c>
      <c r="H1277" s="3" t="s">
        <v>201</v>
      </c>
      <c r="I1277" s="222">
        <v>2022</v>
      </c>
    </row>
    <row r="1278" spans="1:9" s="200" customFormat="1" ht="19.5" customHeight="1">
      <c r="A1278" s="48" t="s">
        <v>1710</v>
      </c>
      <c r="B1278" s="246" t="s">
        <v>202</v>
      </c>
      <c r="C1278" s="20" t="s">
        <v>22</v>
      </c>
      <c r="D1278" s="203">
        <f>SUM(D1279:D1289)</f>
        <v>3.47</v>
      </c>
      <c r="E1278" s="204"/>
      <c r="F1278" s="203">
        <f>D1278-E1278</f>
        <v>3.47</v>
      </c>
      <c r="G1278" s="199"/>
      <c r="H1278" s="17" t="s">
        <v>202</v>
      </c>
      <c r="I1278" s="225"/>
    </row>
    <row r="1279" spans="1:9" s="46" customFormat="1" ht="19.5" customHeight="1">
      <c r="A1279" s="17" t="s">
        <v>2080</v>
      </c>
      <c r="B1279" s="238" t="s">
        <v>725</v>
      </c>
      <c r="C1279" s="228" t="s">
        <v>22</v>
      </c>
      <c r="D1279" s="173">
        <v>0.06</v>
      </c>
      <c r="E1279" s="27"/>
      <c r="F1279" s="174">
        <f>D1279-E1279</f>
        <v>0.06</v>
      </c>
      <c r="G1279" s="228" t="s">
        <v>612</v>
      </c>
      <c r="H1279" s="17" t="s">
        <v>202</v>
      </c>
      <c r="I1279" s="225">
        <v>2023</v>
      </c>
    </row>
    <row r="1280" spans="1:9" s="46" customFormat="1" ht="19.5" customHeight="1">
      <c r="A1280" s="17" t="s">
        <v>2081</v>
      </c>
      <c r="B1280" s="238" t="s">
        <v>726</v>
      </c>
      <c r="C1280" s="228" t="s">
        <v>22</v>
      </c>
      <c r="D1280" s="173">
        <v>0.15</v>
      </c>
      <c r="E1280" s="27"/>
      <c r="F1280" s="174">
        <f aca="true" t="shared" si="6" ref="F1280:F1289">D1280-E1280</f>
        <v>0.15</v>
      </c>
      <c r="G1280" s="17" t="s">
        <v>612</v>
      </c>
      <c r="H1280" s="17" t="s">
        <v>202</v>
      </c>
      <c r="I1280" s="225">
        <v>2023</v>
      </c>
    </row>
    <row r="1281" spans="1:9" s="46" customFormat="1" ht="19.5" customHeight="1">
      <c r="A1281" s="17" t="s">
        <v>2082</v>
      </c>
      <c r="B1281" s="238" t="s">
        <v>727</v>
      </c>
      <c r="C1281" s="228" t="s">
        <v>22</v>
      </c>
      <c r="D1281" s="173">
        <v>0.03</v>
      </c>
      <c r="E1281" s="27"/>
      <c r="F1281" s="174">
        <f t="shared" si="6"/>
        <v>0.03</v>
      </c>
      <c r="G1281" s="228" t="s">
        <v>728</v>
      </c>
      <c r="H1281" s="17" t="s">
        <v>202</v>
      </c>
      <c r="I1281" s="225">
        <v>2023</v>
      </c>
    </row>
    <row r="1282" spans="1:9" s="46" customFormat="1" ht="19.5" customHeight="1">
      <c r="A1282" s="17" t="s">
        <v>2083</v>
      </c>
      <c r="B1282" s="238" t="s">
        <v>729</v>
      </c>
      <c r="C1282" s="228" t="s">
        <v>22</v>
      </c>
      <c r="D1282" s="173">
        <v>0.1</v>
      </c>
      <c r="E1282" s="27"/>
      <c r="F1282" s="174">
        <f t="shared" si="6"/>
        <v>0.1</v>
      </c>
      <c r="G1282" s="228" t="s">
        <v>668</v>
      </c>
      <c r="H1282" s="17" t="s">
        <v>202</v>
      </c>
      <c r="I1282" s="225">
        <v>2023</v>
      </c>
    </row>
    <row r="1283" spans="1:9" s="46" customFormat="1" ht="19.5" customHeight="1">
      <c r="A1283" s="17" t="s">
        <v>2084</v>
      </c>
      <c r="B1283" s="238" t="s">
        <v>730</v>
      </c>
      <c r="C1283" s="228" t="s">
        <v>22</v>
      </c>
      <c r="D1283" s="173">
        <v>0.3</v>
      </c>
      <c r="E1283" s="27"/>
      <c r="F1283" s="174">
        <f t="shared" si="6"/>
        <v>0.3</v>
      </c>
      <c r="G1283" s="17" t="s">
        <v>580</v>
      </c>
      <c r="H1283" s="17" t="s">
        <v>202</v>
      </c>
      <c r="I1283" s="225">
        <v>2022</v>
      </c>
    </row>
    <row r="1284" spans="1:9" s="46" customFormat="1" ht="19.5" customHeight="1">
      <c r="A1284" s="17" t="s">
        <v>2085</v>
      </c>
      <c r="B1284" s="238" t="s">
        <v>731</v>
      </c>
      <c r="C1284" s="228" t="s">
        <v>22</v>
      </c>
      <c r="D1284" s="173">
        <v>0.4</v>
      </c>
      <c r="E1284" s="27"/>
      <c r="F1284" s="174">
        <f t="shared" si="6"/>
        <v>0.4</v>
      </c>
      <c r="G1284" s="17" t="s">
        <v>580</v>
      </c>
      <c r="H1284" s="17" t="s">
        <v>202</v>
      </c>
      <c r="I1284" s="225">
        <v>2022</v>
      </c>
    </row>
    <row r="1285" spans="1:9" s="46" customFormat="1" ht="19.5" customHeight="1">
      <c r="A1285" s="17" t="s">
        <v>2086</v>
      </c>
      <c r="B1285" s="248" t="s">
        <v>732</v>
      </c>
      <c r="C1285" s="47" t="s">
        <v>22</v>
      </c>
      <c r="D1285" s="173">
        <v>0.08</v>
      </c>
      <c r="E1285" s="27"/>
      <c r="F1285" s="174">
        <f t="shared" si="6"/>
        <v>0.08</v>
      </c>
      <c r="G1285" s="149" t="s">
        <v>586</v>
      </c>
      <c r="H1285" s="17" t="s">
        <v>202</v>
      </c>
      <c r="I1285" s="225">
        <v>2022</v>
      </c>
    </row>
    <row r="1286" spans="1:9" s="46" customFormat="1" ht="19.5" customHeight="1">
      <c r="A1286" s="17" t="s">
        <v>2087</v>
      </c>
      <c r="B1286" s="238" t="s">
        <v>733</v>
      </c>
      <c r="C1286" s="228" t="s">
        <v>22</v>
      </c>
      <c r="D1286" s="173">
        <v>0.1</v>
      </c>
      <c r="E1286" s="27"/>
      <c r="F1286" s="174">
        <f t="shared" si="6"/>
        <v>0.1</v>
      </c>
      <c r="G1286" s="17" t="s">
        <v>589</v>
      </c>
      <c r="H1286" s="17" t="s">
        <v>202</v>
      </c>
      <c r="I1286" s="225">
        <v>2024</v>
      </c>
    </row>
    <row r="1287" spans="1:9" s="46" customFormat="1" ht="19.5" customHeight="1">
      <c r="A1287" s="17" t="s">
        <v>2088</v>
      </c>
      <c r="B1287" s="238" t="s">
        <v>734</v>
      </c>
      <c r="C1287" s="228" t="s">
        <v>22</v>
      </c>
      <c r="D1287" s="173">
        <v>1.5</v>
      </c>
      <c r="E1287" s="27"/>
      <c r="F1287" s="174">
        <f t="shared" si="6"/>
        <v>1.5</v>
      </c>
      <c r="G1287" s="17" t="s">
        <v>602</v>
      </c>
      <c r="H1287" s="17" t="s">
        <v>202</v>
      </c>
      <c r="I1287" s="225">
        <v>2024</v>
      </c>
    </row>
    <row r="1288" spans="1:9" s="46" customFormat="1" ht="19.5" customHeight="1">
      <c r="A1288" s="17" t="s">
        <v>2089</v>
      </c>
      <c r="B1288" s="238" t="s">
        <v>734</v>
      </c>
      <c r="C1288" s="228" t="s">
        <v>22</v>
      </c>
      <c r="D1288" s="173">
        <v>0.65</v>
      </c>
      <c r="E1288" s="27"/>
      <c r="F1288" s="174">
        <f t="shared" si="6"/>
        <v>0.65</v>
      </c>
      <c r="G1288" s="17" t="s">
        <v>617</v>
      </c>
      <c r="H1288" s="17" t="s">
        <v>202</v>
      </c>
      <c r="I1288" s="225">
        <v>2024</v>
      </c>
    </row>
    <row r="1289" spans="1:9" s="46" customFormat="1" ht="19.5" customHeight="1">
      <c r="A1289" s="17" t="s">
        <v>2090</v>
      </c>
      <c r="B1289" s="238" t="s">
        <v>735</v>
      </c>
      <c r="C1289" s="228" t="s">
        <v>22</v>
      </c>
      <c r="D1289" s="173">
        <v>0.1</v>
      </c>
      <c r="E1289" s="27"/>
      <c r="F1289" s="174">
        <f t="shared" si="6"/>
        <v>0.1</v>
      </c>
      <c r="G1289" s="17" t="s">
        <v>668</v>
      </c>
      <c r="H1289" s="17" t="s">
        <v>202</v>
      </c>
      <c r="I1289" s="225">
        <v>2024</v>
      </c>
    </row>
    <row r="1290" spans="1:9" s="24" customFormat="1" ht="19.5" customHeight="1">
      <c r="A1290" s="151" t="s">
        <v>1711</v>
      </c>
      <c r="B1290" s="241" t="s">
        <v>203</v>
      </c>
      <c r="C1290" s="228" t="s">
        <v>22</v>
      </c>
      <c r="D1290" s="108">
        <f>SUM(D1291:D1298)</f>
        <v>7.860000000000001</v>
      </c>
      <c r="E1290" s="108">
        <f>SUM(E1291:E1298)</f>
        <v>0</v>
      </c>
      <c r="F1290" s="108">
        <f>SUM(F1291:F1298)</f>
        <v>7.860000000000001</v>
      </c>
      <c r="G1290" s="63"/>
      <c r="H1290" s="228" t="s">
        <v>203</v>
      </c>
      <c r="I1290" s="225"/>
    </row>
    <row r="1291" spans="1:9" s="24" customFormat="1" ht="19.5" customHeight="1">
      <c r="A1291" s="225" t="s">
        <v>2175</v>
      </c>
      <c r="B1291" s="238" t="s">
        <v>904</v>
      </c>
      <c r="C1291" s="228" t="s">
        <v>22</v>
      </c>
      <c r="D1291" s="36">
        <v>0.9</v>
      </c>
      <c r="E1291" s="26"/>
      <c r="F1291" s="41">
        <v>0.9</v>
      </c>
      <c r="G1291" s="228" t="s">
        <v>843</v>
      </c>
      <c r="H1291" s="228" t="s">
        <v>203</v>
      </c>
      <c r="I1291" s="225">
        <v>2022</v>
      </c>
    </row>
    <row r="1292" spans="1:9" s="24" customFormat="1" ht="19.5" customHeight="1">
      <c r="A1292" s="225" t="s">
        <v>2176</v>
      </c>
      <c r="B1292" s="238" t="s">
        <v>905</v>
      </c>
      <c r="C1292" s="228" t="s">
        <v>22</v>
      </c>
      <c r="D1292" s="36">
        <v>0.28</v>
      </c>
      <c r="E1292" s="26"/>
      <c r="F1292" s="41">
        <v>0.28</v>
      </c>
      <c r="G1292" s="228" t="s">
        <v>843</v>
      </c>
      <c r="H1292" s="228" t="s">
        <v>203</v>
      </c>
      <c r="I1292" s="225">
        <v>2024</v>
      </c>
    </row>
    <row r="1293" spans="1:9" s="24" customFormat="1" ht="19.5" customHeight="1">
      <c r="A1293" s="225" t="s">
        <v>2177</v>
      </c>
      <c r="B1293" s="238" t="s">
        <v>906</v>
      </c>
      <c r="C1293" s="228" t="s">
        <v>22</v>
      </c>
      <c r="D1293" s="36">
        <v>2</v>
      </c>
      <c r="E1293" s="26"/>
      <c r="F1293" s="41">
        <v>2</v>
      </c>
      <c r="G1293" s="228" t="s">
        <v>837</v>
      </c>
      <c r="H1293" s="228" t="s">
        <v>203</v>
      </c>
      <c r="I1293" s="225">
        <v>2022</v>
      </c>
    </row>
    <row r="1294" spans="1:9" s="24" customFormat="1" ht="19.5" customHeight="1">
      <c r="A1294" s="225" t="s">
        <v>2178</v>
      </c>
      <c r="B1294" s="238" t="s">
        <v>907</v>
      </c>
      <c r="C1294" s="228" t="s">
        <v>22</v>
      </c>
      <c r="D1294" s="36">
        <v>0.2</v>
      </c>
      <c r="E1294" s="26"/>
      <c r="F1294" s="41">
        <v>0.2</v>
      </c>
      <c r="G1294" s="228" t="s">
        <v>853</v>
      </c>
      <c r="H1294" s="228" t="s">
        <v>203</v>
      </c>
      <c r="I1294" s="225">
        <v>2024</v>
      </c>
    </row>
    <row r="1295" spans="1:9" s="24" customFormat="1" ht="19.5" customHeight="1">
      <c r="A1295" s="225" t="s">
        <v>2179</v>
      </c>
      <c r="B1295" s="238" t="s">
        <v>907</v>
      </c>
      <c r="C1295" s="228" t="s">
        <v>22</v>
      </c>
      <c r="D1295" s="36">
        <v>1.3</v>
      </c>
      <c r="E1295" s="26"/>
      <c r="F1295" s="41">
        <v>1.3</v>
      </c>
      <c r="G1295" s="228" t="s">
        <v>846</v>
      </c>
      <c r="H1295" s="228" t="s">
        <v>203</v>
      </c>
      <c r="I1295" s="225">
        <v>2024</v>
      </c>
    </row>
    <row r="1296" spans="1:9" s="24" customFormat="1" ht="19.5" customHeight="1">
      <c r="A1296" s="225" t="s">
        <v>2180</v>
      </c>
      <c r="B1296" s="238" t="s">
        <v>906</v>
      </c>
      <c r="C1296" s="228" t="s">
        <v>22</v>
      </c>
      <c r="D1296" s="36">
        <v>2.53</v>
      </c>
      <c r="E1296" s="26"/>
      <c r="F1296" s="41">
        <v>2.53</v>
      </c>
      <c r="G1296" s="228" t="s">
        <v>908</v>
      </c>
      <c r="H1296" s="228" t="s">
        <v>203</v>
      </c>
      <c r="I1296" s="225">
        <v>2024</v>
      </c>
    </row>
    <row r="1297" spans="1:9" s="24" customFormat="1" ht="19.5" customHeight="1">
      <c r="A1297" s="225" t="s">
        <v>2181</v>
      </c>
      <c r="B1297" s="238" t="s">
        <v>907</v>
      </c>
      <c r="C1297" s="228" t="s">
        <v>22</v>
      </c>
      <c r="D1297" s="36">
        <v>0.16</v>
      </c>
      <c r="E1297" s="26"/>
      <c r="F1297" s="41">
        <v>0.16</v>
      </c>
      <c r="G1297" s="228" t="s">
        <v>853</v>
      </c>
      <c r="H1297" s="228" t="s">
        <v>203</v>
      </c>
      <c r="I1297" s="225">
        <v>2024</v>
      </c>
    </row>
    <row r="1298" spans="1:9" s="24" customFormat="1" ht="19.5" customHeight="1">
      <c r="A1298" s="225" t="s">
        <v>2182</v>
      </c>
      <c r="B1298" s="238" t="s">
        <v>2774</v>
      </c>
      <c r="C1298" s="228" t="s">
        <v>22</v>
      </c>
      <c r="D1298" s="36">
        <v>0.49</v>
      </c>
      <c r="E1298" s="26"/>
      <c r="F1298" s="41">
        <v>0.49</v>
      </c>
      <c r="G1298" s="228" t="s">
        <v>208</v>
      </c>
      <c r="H1298" s="228" t="s">
        <v>203</v>
      </c>
      <c r="I1298" s="225">
        <v>2024</v>
      </c>
    </row>
    <row r="1299" spans="1:9" s="59" customFormat="1" ht="19.5" customHeight="1">
      <c r="A1299" s="151" t="s">
        <v>1712</v>
      </c>
      <c r="B1299" s="249" t="s">
        <v>1723</v>
      </c>
      <c r="C1299" s="48"/>
      <c r="D1299" s="58"/>
      <c r="E1299" s="37"/>
      <c r="F1299" s="58"/>
      <c r="G1299" s="151"/>
      <c r="H1299" s="151"/>
      <c r="I1299" s="225"/>
    </row>
    <row r="1300" spans="1:9" s="59" customFormat="1" ht="19.5" customHeight="1">
      <c r="A1300" s="163" t="s">
        <v>1713</v>
      </c>
      <c r="B1300" s="283" t="s">
        <v>204</v>
      </c>
      <c r="C1300" s="17" t="s">
        <v>22</v>
      </c>
      <c r="D1300" s="58">
        <f>D1301</f>
        <v>3</v>
      </c>
      <c r="E1300" s="37"/>
      <c r="F1300" s="58">
        <f>F1301</f>
        <v>3</v>
      </c>
      <c r="G1300" s="151"/>
      <c r="H1300" s="149" t="s">
        <v>204</v>
      </c>
      <c r="I1300" s="225"/>
    </row>
    <row r="1301" spans="1:9" s="40" customFormat="1" ht="19.5" customHeight="1">
      <c r="A1301" s="17" t="s">
        <v>2183</v>
      </c>
      <c r="B1301" s="242" t="s">
        <v>2942</v>
      </c>
      <c r="C1301" s="17" t="s">
        <v>22</v>
      </c>
      <c r="D1301" s="19">
        <v>3</v>
      </c>
      <c r="E1301" s="27"/>
      <c r="F1301" s="19">
        <v>3</v>
      </c>
      <c r="G1301" s="228" t="s">
        <v>181</v>
      </c>
      <c r="H1301" s="149" t="s">
        <v>204</v>
      </c>
      <c r="I1301" s="225">
        <v>2023</v>
      </c>
    </row>
    <row r="1302" spans="1:9" s="80" customFormat="1" ht="19.5" customHeight="1">
      <c r="A1302" s="163" t="s">
        <v>1714</v>
      </c>
      <c r="B1302" s="284" t="s">
        <v>205</v>
      </c>
      <c r="C1302" s="17" t="s">
        <v>22</v>
      </c>
      <c r="D1302" s="90">
        <f>SUM(D1303:D1319)</f>
        <v>3.6879809999999997</v>
      </c>
      <c r="E1302" s="137"/>
      <c r="F1302" s="90">
        <v>3.6879809999999997</v>
      </c>
      <c r="G1302" s="89"/>
      <c r="H1302" s="92" t="s">
        <v>205</v>
      </c>
      <c r="I1302" s="223"/>
    </row>
    <row r="1303" spans="1:9" s="80" customFormat="1" ht="19.5" customHeight="1">
      <c r="A1303" s="164" t="s">
        <v>2103</v>
      </c>
      <c r="B1303" s="285" t="s">
        <v>1486</v>
      </c>
      <c r="C1303" s="91" t="s">
        <v>22</v>
      </c>
      <c r="D1303" s="93">
        <v>0.05</v>
      </c>
      <c r="E1303" s="138"/>
      <c r="F1303" s="93">
        <v>0.05</v>
      </c>
      <c r="G1303" s="91" t="s">
        <v>1413</v>
      </c>
      <c r="H1303" s="92" t="s">
        <v>205</v>
      </c>
      <c r="I1303" s="223">
        <v>2023</v>
      </c>
    </row>
    <row r="1304" spans="1:9" s="80" customFormat="1" ht="19.5" customHeight="1">
      <c r="A1304" s="164" t="s">
        <v>2184</v>
      </c>
      <c r="B1304" s="285" t="s">
        <v>1488</v>
      </c>
      <c r="C1304" s="91" t="s">
        <v>22</v>
      </c>
      <c r="D1304" s="93">
        <v>0.2</v>
      </c>
      <c r="E1304" s="138"/>
      <c r="F1304" s="93">
        <v>0.2</v>
      </c>
      <c r="G1304" s="91" t="s">
        <v>1404</v>
      </c>
      <c r="H1304" s="92" t="s">
        <v>205</v>
      </c>
      <c r="I1304" s="223">
        <v>2023</v>
      </c>
    </row>
    <row r="1305" spans="1:9" s="80" customFormat="1" ht="19.5" customHeight="1">
      <c r="A1305" s="164" t="s">
        <v>2185</v>
      </c>
      <c r="B1305" s="285" t="s">
        <v>1490</v>
      </c>
      <c r="C1305" s="91" t="s">
        <v>22</v>
      </c>
      <c r="D1305" s="93">
        <v>0.33</v>
      </c>
      <c r="E1305" s="138"/>
      <c r="F1305" s="93">
        <v>0.33</v>
      </c>
      <c r="G1305" s="91" t="s">
        <v>1404</v>
      </c>
      <c r="H1305" s="92" t="s">
        <v>205</v>
      </c>
      <c r="I1305" s="223">
        <v>2023</v>
      </c>
    </row>
    <row r="1306" spans="1:9" s="80" customFormat="1" ht="19.5" customHeight="1">
      <c r="A1306" s="164" t="s">
        <v>3121</v>
      </c>
      <c r="B1306" s="285" t="s">
        <v>1492</v>
      </c>
      <c r="C1306" s="91" t="s">
        <v>22</v>
      </c>
      <c r="D1306" s="93">
        <v>0.3</v>
      </c>
      <c r="E1306" s="138"/>
      <c r="F1306" s="93">
        <v>0.3</v>
      </c>
      <c r="G1306" s="91" t="s">
        <v>1411</v>
      </c>
      <c r="H1306" s="92" t="s">
        <v>205</v>
      </c>
      <c r="I1306" s="223">
        <v>2023</v>
      </c>
    </row>
    <row r="1307" spans="1:9" s="80" customFormat="1" ht="19.5" customHeight="1">
      <c r="A1307" s="164" t="s">
        <v>3122</v>
      </c>
      <c r="B1307" s="285" t="s">
        <v>1493</v>
      </c>
      <c r="C1307" s="91" t="s">
        <v>22</v>
      </c>
      <c r="D1307" s="93">
        <v>0.16</v>
      </c>
      <c r="E1307" s="138"/>
      <c r="F1307" s="93">
        <v>0.16</v>
      </c>
      <c r="G1307" s="91" t="s">
        <v>1415</v>
      </c>
      <c r="H1307" s="92" t="s">
        <v>205</v>
      </c>
      <c r="I1307" s="223">
        <v>2023</v>
      </c>
    </row>
    <row r="1308" spans="1:9" s="80" customFormat="1" ht="19.5" customHeight="1">
      <c r="A1308" s="164" t="s">
        <v>3123</v>
      </c>
      <c r="B1308" s="285" t="s">
        <v>1494</v>
      </c>
      <c r="C1308" s="91" t="s">
        <v>22</v>
      </c>
      <c r="D1308" s="93">
        <v>0.5</v>
      </c>
      <c r="E1308" s="138"/>
      <c r="F1308" s="93">
        <v>0.5</v>
      </c>
      <c r="G1308" s="91" t="s">
        <v>1410</v>
      </c>
      <c r="H1308" s="92" t="s">
        <v>205</v>
      </c>
      <c r="I1308" s="223">
        <v>2023</v>
      </c>
    </row>
    <row r="1309" spans="1:9" s="80" customFormat="1" ht="19.5" customHeight="1">
      <c r="A1309" s="164" t="s">
        <v>3124</v>
      </c>
      <c r="B1309" s="285" t="s">
        <v>1495</v>
      </c>
      <c r="C1309" s="91" t="s">
        <v>22</v>
      </c>
      <c r="D1309" s="93">
        <v>0.1</v>
      </c>
      <c r="E1309" s="138"/>
      <c r="F1309" s="93">
        <v>0.1</v>
      </c>
      <c r="G1309" s="91" t="s">
        <v>1406</v>
      </c>
      <c r="H1309" s="92" t="s">
        <v>205</v>
      </c>
      <c r="I1309" s="223">
        <v>2023</v>
      </c>
    </row>
    <row r="1310" spans="1:9" s="80" customFormat="1" ht="19.5" customHeight="1">
      <c r="A1310" s="164" t="s">
        <v>3125</v>
      </c>
      <c r="B1310" s="285" t="s">
        <v>1496</v>
      </c>
      <c r="C1310" s="91" t="s">
        <v>22</v>
      </c>
      <c r="D1310" s="93">
        <v>0.3</v>
      </c>
      <c r="E1310" s="138"/>
      <c r="F1310" s="93">
        <v>0.3</v>
      </c>
      <c r="G1310" s="91" t="s">
        <v>1431</v>
      </c>
      <c r="H1310" s="92" t="s">
        <v>205</v>
      </c>
      <c r="I1310" s="223">
        <v>2023</v>
      </c>
    </row>
    <row r="1311" spans="1:9" s="80" customFormat="1" ht="19.5" customHeight="1">
      <c r="A1311" s="164" t="s">
        <v>3126</v>
      </c>
      <c r="B1311" s="285" t="s">
        <v>1497</v>
      </c>
      <c r="C1311" s="91" t="s">
        <v>22</v>
      </c>
      <c r="D1311" s="93">
        <v>0.28</v>
      </c>
      <c r="E1311" s="138"/>
      <c r="F1311" s="93">
        <v>0.28</v>
      </c>
      <c r="G1311" s="91" t="s">
        <v>1431</v>
      </c>
      <c r="H1311" s="92" t="s">
        <v>205</v>
      </c>
      <c r="I1311" s="223">
        <v>2023</v>
      </c>
    </row>
    <row r="1312" spans="1:9" s="80" customFormat="1" ht="19.5" customHeight="1">
      <c r="A1312" s="164" t="s">
        <v>3127</v>
      </c>
      <c r="B1312" s="286" t="s">
        <v>1498</v>
      </c>
      <c r="C1312" s="91" t="s">
        <v>22</v>
      </c>
      <c r="D1312" s="93">
        <v>0.12</v>
      </c>
      <c r="E1312" s="138"/>
      <c r="F1312" s="93">
        <v>0.12</v>
      </c>
      <c r="G1312" s="94" t="s">
        <v>1414</v>
      </c>
      <c r="H1312" s="92" t="s">
        <v>205</v>
      </c>
      <c r="I1312" s="223">
        <v>2023</v>
      </c>
    </row>
    <row r="1313" spans="1:9" s="80" customFormat="1" ht="19.5" customHeight="1">
      <c r="A1313" s="164" t="s">
        <v>3128</v>
      </c>
      <c r="B1313" s="286" t="s">
        <v>1499</v>
      </c>
      <c r="C1313" s="91" t="s">
        <v>22</v>
      </c>
      <c r="D1313" s="93">
        <v>0.5</v>
      </c>
      <c r="E1313" s="138"/>
      <c r="F1313" s="93">
        <v>0.5</v>
      </c>
      <c r="G1313" s="94" t="s">
        <v>1414</v>
      </c>
      <c r="H1313" s="92" t="s">
        <v>205</v>
      </c>
      <c r="I1313" s="223">
        <v>2023</v>
      </c>
    </row>
    <row r="1314" spans="1:9" s="80" customFormat="1" ht="19.5" customHeight="1">
      <c r="A1314" s="164" t="s">
        <v>3129</v>
      </c>
      <c r="B1314" s="286" t="s">
        <v>1500</v>
      </c>
      <c r="C1314" s="91" t="s">
        <v>22</v>
      </c>
      <c r="D1314" s="93">
        <v>0.3</v>
      </c>
      <c r="E1314" s="138"/>
      <c r="F1314" s="93">
        <v>0.3</v>
      </c>
      <c r="G1314" s="94" t="s">
        <v>1407</v>
      </c>
      <c r="H1314" s="92" t="s">
        <v>205</v>
      </c>
      <c r="I1314" s="223">
        <v>2023</v>
      </c>
    </row>
    <row r="1315" spans="1:9" s="80" customFormat="1" ht="19.5" customHeight="1">
      <c r="A1315" s="164" t="s">
        <v>3130</v>
      </c>
      <c r="B1315" s="286" t="s">
        <v>1501</v>
      </c>
      <c r="C1315" s="91" t="s">
        <v>22</v>
      </c>
      <c r="D1315" s="93">
        <v>0.111751</v>
      </c>
      <c r="E1315" s="138"/>
      <c r="F1315" s="93">
        <v>0.111751</v>
      </c>
      <c r="G1315" s="94" t="s">
        <v>1409</v>
      </c>
      <c r="H1315" s="92" t="s">
        <v>205</v>
      </c>
      <c r="I1315" s="223">
        <v>2023</v>
      </c>
    </row>
    <row r="1316" spans="1:9" s="80" customFormat="1" ht="19.5" customHeight="1">
      <c r="A1316" s="164" t="s">
        <v>3131</v>
      </c>
      <c r="B1316" s="286" t="s">
        <v>1502</v>
      </c>
      <c r="C1316" s="91" t="s">
        <v>22</v>
      </c>
      <c r="D1316" s="93">
        <v>0.09</v>
      </c>
      <c r="E1316" s="138"/>
      <c r="F1316" s="93">
        <v>0.09</v>
      </c>
      <c r="G1316" s="94" t="s">
        <v>1409</v>
      </c>
      <c r="H1316" s="92" t="s">
        <v>205</v>
      </c>
      <c r="I1316" s="223">
        <v>2023</v>
      </c>
    </row>
    <row r="1317" spans="1:9" s="80" customFormat="1" ht="19.5" customHeight="1">
      <c r="A1317" s="164" t="s">
        <v>3132</v>
      </c>
      <c r="B1317" s="285" t="s">
        <v>1503</v>
      </c>
      <c r="C1317" s="91" t="s">
        <v>22</v>
      </c>
      <c r="D1317" s="93">
        <v>0.13</v>
      </c>
      <c r="E1317" s="138"/>
      <c r="F1317" s="93">
        <v>0.13</v>
      </c>
      <c r="G1317" s="91" t="s">
        <v>1409</v>
      </c>
      <c r="H1317" s="92" t="s">
        <v>205</v>
      </c>
      <c r="I1317" s="223">
        <v>2023</v>
      </c>
    </row>
    <row r="1318" spans="1:9" s="80" customFormat="1" ht="19.5" customHeight="1">
      <c r="A1318" s="164" t="s">
        <v>3133</v>
      </c>
      <c r="B1318" s="285" t="s">
        <v>1504</v>
      </c>
      <c r="C1318" s="91" t="s">
        <v>22</v>
      </c>
      <c r="D1318" s="93">
        <v>0.13</v>
      </c>
      <c r="E1318" s="138"/>
      <c r="F1318" s="93">
        <v>0.13</v>
      </c>
      <c r="G1318" s="91" t="s">
        <v>1409</v>
      </c>
      <c r="H1318" s="92" t="s">
        <v>205</v>
      </c>
      <c r="I1318" s="223">
        <v>2023</v>
      </c>
    </row>
    <row r="1319" spans="1:9" s="80" customFormat="1" ht="19.5" customHeight="1">
      <c r="A1319" s="164" t="s">
        <v>3134</v>
      </c>
      <c r="B1319" s="285" t="s">
        <v>1505</v>
      </c>
      <c r="C1319" s="91" t="s">
        <v>22</v>
      </c>
      <c r="D1319" s="93">
        <v>0.08623</v>
      </c>
      <c r="E1319" s="138"/>
      <c r="F1319" s="93">
        <v>0.08623</v>
      </c>
      <c r="G1319" s="91" t="s">
        <v>1402</v>
      </c>
      <c r="H1319" s="92" t="s">
        <v>205</v>
      </c>
      <c r="I1319" s="223">
        <v>2023</v>
      </c>
    </row>
    <row r="1320" spans="1:9" s="59" customFormat="1" ht="19.5" customHeight="1">
      <c r="A1320" s="48" t="s">
        <v>1714</v>
      </c>
      <c r="B1320" s="259" t="s">
        <v>206</v>
      </c>
      <c r="C1320" s="91" t="s">
        <v>22</v>
      </c>
      <c r="D1320" s="205">
        <f>SUM(D1321:D1324)</f>
        <v>19.59</v>
      </c>
      <c r="E1320" s="205">
        <f>SUM(E1321:E1324)</f>
        <v>0</v>
      </c>
      <c r="F1320" s="205">
        <f>SUM(F1321:F1324)</f>
        <v>19.59</v>
      </c>
      <c r="G1320" s="151"/>
      <c r="H1320" s="17" t="s">
        <v>206</v>
      </c>
      <c r="I1320" s="225"/>
    </row>
    <row r="1321" spans="1:9" s="40" customFormat="1" ht="19.5" customHeight="1">
      <c r="A1321" s="17" t="s">
        <v>2103</v>
      </c>
      <c r="B1321" s="245" t="s">
        <v>1306</v>
      </c>
      <c r="C1321" s="228" t="s">
        <v>22</v>
      </c>
      <c r="D1321" s="206">
        <v>10.58</v>
      </c>
      <c r="E1321" s="27"/>
      <c r="F1321" s="206">
        <v>10.58</v>
      </c>
      <c r="G1321" s="228" t="s">
        <v>1209</v>
      </c>
      <c r="H1321" s="17" t="s">
        <v>206</v>
      </c>
      <c r="I1321" s="225">
        <v>2023</v>
      </c>
    </row>
    <row r="1322" spans="1:9" s="40" customFormat="1" ht="19.5" customHeight="1">
      <c r="A1322" s="17" t="s">
        <v>2184</v>
      </c>
      <c r="B1322" s="320" t="s">
        <v>1307</v>
      </c>
      <c r="C1322" s="228" t="s">
        <v>22</v>
      </c>
      <c r="D1322" s="206">
        <v>2.1599999999999997</v>
      </c>
      <c r="E1322" s="27"/>
      <c r="F1322" s="206">
        <v>2.1599999999999997</v>
      </c>
      <c r="G1322" s="228" t="s">
        <v>1213</v>
      </c>
      <c r="H1322" s="17" t="s">
        <v>206</v>
      </c>
      <c r="I1322" s="225">
        <v>2023</v>
      </c>
    </row>
    <row r="1323" spans="1:9" s="40" customFormat="1" ht="19.5" customHeight="1">
      <c r="A1323" s="17" t="s">
        <v>2185</v>
      </c>
      <c r="B1323" s="245" t="s">
        <v>1308</v>
      </c>
      <c r="C1323" s="228" t="s">
        <v>22</v>
      </c>
      <c r="D1323" s="206">
        <v>0.17</v>
      </c>
      <c r="E1323" s="27"/>
      <c r="F1323" s="206">
        <v>0.17</v>
      </c>
      <c r="G1323" s="228" t="s">
        <v>1207</v>
      </c>
      <c r="H1323" s="17" t="s">
        <v>206</v>
      </c>
      <c r="I1323" s="225">
        <v>2023</v>
      </c>
    </row>
    <row r="1324" spans="1:9" s="40" customFormat="1" ht="19.5" customHeight="1">
      <c r="A1324" s="17" t="s">
        <v>3121</v>
      </c>
      <c r="B1324" s="321" t="s">
        <v>3251</v>
      </c>
      <c r="C1324" s="228" t="s">
        <v>22</v>
      </c>
      <c r="D1324" s="206">
        <v>6.68</v>
      </c>
      <c r="E1324" s="27"/>
      <c r="F1324" s="206">
        <v>6.68</v>
      </c>
      <c r="G1324" s="228" t="s">
        <v>1184</v>
      </c>
      <c r="H1324" s="17" t="s">
        <v>206</v>
      </c>
      <c r="I1324" s="225">
        <v>2023</v>
      </c>
    </row>
    <row r="1325" spans="1:9" ht="19.5" customHeight="1">
      <c r="A1325" s="155">
        <v>4</v>
      </c>
      <c r="B1325" s="262" t="s">
        <v>68</v>
      </c>
      <c r="C1325" s="4"/>
      <c r="D1325" s="13"/>
      <c r="E1325" s="13"/>
      <c r="F1325" s="13"/>
      <c r="G1325" s="4"/>
      <c r="H1325" s="6"/>
      <c r="I1325" s="225"/>
    </row>
    <row r="1326" spans="1:9" s="24" customFormat="1" ht="19.5" customHeight="1">
      <c r="A1326" s="63" t="s">
        <v>71</v>
      </c>
      <c r="B1326" s="252" t="s">
        <v>1398</v>
      </c>
      <c r="C1326" s="228" t="s">
        <v>23</v>
      </c>
      <c r="D1326" s="125">
        <f>SUM(D1327:D1330)</f>
        <v>5.989999999999999</v>
      </c>
      <c r="E1326" s="125">
        <f>SUM(E1327:E1330)</f>
        <v>0</v>
      </c>
      <c r="F1326" s="125">
        <f>SUM(F1327:F1330)</f>
        <v>5.989999999999999</v>
      </c>
      <c r="G1326" s="228"/>
      <c r="H1326" s="228" t="s">
        <v>199</v>
      </c>
      <c r="I1326" s="225"/>
    </row>
    <row r="1327" spans="1:9" s="24" customFormat="1" ht="19.5" customHeight="1">
      <c r="A1327" s="228" t="s">
        <v>2186</v>
      </c>
      <c r="B1327" s="238" t="s">
        <v>4177</v>
      </c>
      <c r="C1327" s="228" t="s">
        <v>23</v>
      </c>
      <c r="D1327" s="123">
        <v>5</v>
      </c>
      <c r="E1327" s="26"/>
      <c r="F1327" s="41">
        <v>5</v>
      </c>
      <c r="G1327" s="228" t="s">
        <v>215</v>
      </c>
      <c r="H1327" s="228" t="s">
        <v>199</v>
      </c>
      <c r="I1327" s="225">
        <v>2023</v>
      </c>
    </row>
    <row r="1328" spans="1:9" s="24" customFormat="1" ht="19.5" customHeight="1">
      <c r="A1328" s="228" t="s">
        <v>2187</v>
      </c>
      <c r="B1328" s="238" t="s">
        <v>4178</v>
      </c>
      <c r="C1328" s="228" t="s">
        <v>23</v>
      </c>
      <c r="D1328" s="123">
        <v>0.1</v>
      </c>
      <c r="E1328" s="26"/>
      <c r="F1328" s="41">
        <v>0.1</v>
      </c>
      <c r="G1328" s="228" t="s">
        <v>217</v>
      </c>
      <c r="H1328" s="228" t="s">
        <v>199</v>
      </c>
      <c r="I1328" s="225">
        <v>2023</v>
      </c>
    </row>
    <row r="1329" spans="1:9" s="24" customFormat="1" ht="19.5" customHeight="1">
      <c r="A1329" s="228" t="s">
        <v>3135</v>
      </c>
      <c r="B1329" s="238" t="s">
        <v>4179</v>
      </c>
      <c r="C1329" s="228" t="s">
        <v>23</v>
      </c>
      <c r="D1329" s="123">
        <v>0.59</v>
      </c>
      <c r="E1329" s="26"/>
      <c r="F1329" s="41">
        <v>0.59</v>
      </c>
      <c r="G1329" s="228" t="s">
        <v>2718</v>
      </c>
      <c r="H1329" s="228" t="s">
        <v>199</v>
      </c>
      <c r="I1329" s="225">
        <v>2024</v>
      </c>
    </row>
    <row r="1330" spans="1:9" s="24" customFormat="1" ht="19.5" customHeight="1">
      <c r="A1330" s="228" t="s">
        <v>3136</v>
      </c>
      <c r="B1330" s="238" t="s">
        <v>4180</v>
      </c>
      <c r="C1330" s="228" t="s">
        <v>23</v>
      </c>
      <c r="D1330" s="123">
        <v>0.3</v>
      </c>
      <c r="E1330" s="26"/>
      <c r="F1330" s="41">
        <v>0.3</v>
      </c>
      <c r="G1330" s="228" t="s">
        <v>222</v>
      </c>
      <c r="H1330" s="228" t="s">
        <v>199</v>
      </c>
      <c r="I1330" s="225">
        <v>2024</v>
      </c>
    </row>
    <row r="1331" spans="1:9" s="152" customFormat="1" ht="19.5" customHeight="1">
      <c r="A1331" s="151" t="s">
        <v>72</v>
      </c>
      <c r="B1331" s="241" t="s">
        <v>1397</v>
      </c>
      <c r="C1331" s="228" t="s">
        <v>23</v>
      </c>
      <c r="D1331" s="125">
        <f>SUM(D1332:D1334)</f>
        <v>5.13</v>
      </c>
      <c r="E1331" s="125">
        <f>SUM(E1332:E1334)</f>
        <v>0</v>
      </c>
      <c r="F1331" s="125">
        <f>SUM(F1332:F1334)</f>
        <v>5.13</v>
      </c>
      <c r="G1331" s="151"/>
      <c r="H1331" s="228" t="s">
        <v>200</v>
      </c>
      <c r="I1331" s="225"/>
    </row>
    <row r="1332" spans="1:9" s="24" customFormat="1" ht="19.5" customHeight="1">
      <c r="A1332" s="165" t="s">
        <v>2188</v>
      </c>
      <c r="B1332" s="322" t="s">
        <v>4181</v>
      </c>
      <c r="C1332" s="228" t="s">
        <v>23</v>
      </c>
      <c r="D1332" s="323">
        <v>3</v>
      </c>
      <c r="E1332" s="26"/>
      <c r="F1332" s="323">
        <v>3</v>
      </c>
      <c r="G1332" s="228"/>
      <c r="H1332" s="228" t="s">
        <v>200</v>
      </c>
      <c r="I1332" s="225">
        <v>2024</v>
      </c>
    </row>
    <row r="1333" spans="1:9" s="24" customFormat="1" ht="19.5" customHeight="1">
      <c r="A1333" s="165" t="s">
        <v>3071</v>
      </c>
      <c r="B1333" s="322" t="s">
        <v>4182</v>
      </c>
      <c r="C1333" s="228" t="s">
        <v>23</v>
      </c>
      <c r="D1333" s="323">
        <v>2</v>
      </c>
      <c r="E1333" s="26"/>
      <c r="F1333" s="323">
        <v>2</v>
      </c>
      <c r="G1333" s="228" t="s">
        <v>4837</v>
      </c>
      <c r="H1333" s="228" t="s">
        <v>200</v>
      </c>
      <c r="I1333" s="225">
        <v>2024</v>
      </c>
    </row>
    <row r="1334" spans="1:9" s="24" customFormat="1" ht="19.5" customHeight="1">
      <c r="A1334" s="165" t="s">
        <v>4753</v>
      </c>
      <c r="B1334" s="238" t="s">
        <v>4732</v>
      </c>
      <c r="C1334" s="228" t="s">
        <v>23</v>
      </c>
      <c r="D1334" s="124">
        <v>0.13</v>
      </c>
      <c r="E1334" s="29"/>
      <c r="F1334" s="124">
        <v>0.13</v>
      </c>
      <c r="G1334" s="30" t="s">
        <v>216</v>
      </c>
      <c r="H1334" s="228" t="s">
        <v>200</v>
      </c>
      <c r="I1334" s="225">
        <v>2024</v>
      </c>
    </row>
    <row r="1335" spans="1:9" s="79" customFormat="1" ht="19.5" customHeight="1">
      <c r="A1335" s="156" t="s">
        <v>157</v>
      </c>
      <c r="B1335" s="287" t="s">
        <v>1826</v>
      </c>
      <c r="C1335" s="20" t="s">
        <v>23</v>
      </c>
      <c r="D1335" s="50">
        <f>SUM(D1336:D1345)</f>
        <v>8.29</v>
      </c>
      <c r="E1335" s="50">
        <f>SUM(E1336:E1345)</f>
        <v>0</v>
      </c>
      <c r="F1335" s="50">
        <f>SUM(F1336:F1345)</f>
        <v>8.29</v>
      </c>
      <c r="G1335" s="86"/>
      <c r="H1335" s="3" t="s">
        <v>201</v>
      </c>
      <c r="I1335" s="222"/>
    </row>
    <row r="1336" spans="1:9" s="72" customFormat="1" ht="19.5" customHeight="1">
      <c r="A1336" s="225" t="s">
        <v>2189</v>
      </c>
      <c r="B1336" s="282" t="s">
        <v>1827</v>
      </c>
      <c r="C1336" s="20" t="s">
        <v>23</v>
      </c>
      <c r="D1336" s="18">
        <v>1.53</v>
      </c>
      <c r="E1336" s="26"/>
      <c r="F1336" s="18">
        <v>1.53</v>
      </c>
      <c r="G1336" s="87" t="s">
        <v>509</v>
      </c>
      <c r="H1336" s="3" t="s">
        <v>201</v>
      </c>
      <c r="I1336" s="222">
        <v>2022</v>
      </c>
    </row>
    <row r="1337" spans="1:9" s="72" customFormat="1" ht="19.5" customHeight="1">
      <c r="A1337" s="225" t="s">
        <v>2190</v>
      </c>
      <c r="B1337" s="282" t="s">
        <v>1828</v>
      </c>
      <c r="C1337" s="20" t="s">
        <v>23</v>
      </c>
      <c r="D1337" s="18">
        <v>0.22</v>
      </c>
      <c r="E1337" s="26"/>
      <c r="F1337" s="18">
        <v>0.22</v>
      </c>
      <c r="G1337" s="87" t="s">
        <v>497</v>
      </c>
      <c r="H1337" s="3" t="s">
        <v>201</v>
      </c>
      <c r="I1337" s="222">
        <v>2022</v>
      </c>
    </row>
    <row r="1338" spans="1:9" s="72" customFormat="1" ht="19.5" customHeight="1">
      <c r="A1338" s="225" t="s">
        <v>2191</v>
      </c>
      <c r="B1338" s="282" t="s">
        <v>1829</v>
      </c>
      <c r="C1338" s="20" t="s">
        <v>23</v>
      </c>
      <c r="D1338" s="18">
        <v>0.25</v>
      </c>
      <c r="E1338" s="26"/>
      <c r="F1338" s="18">
        <v>0.25</v>
      </c>
      <c r="G1338" s="87" t="s">
        <v>499</v>
      </c>
      <c r="H1338" s="3" t="s">
        <v>201</v>
      </c>
      <c r="I1338" s="222">
        <v>2022</v>
      </c>
    </row>
    <row r="1339" spans="1:9" s="72" customFormat="1" ht="19.5" customHeight="1">
      <c r="A1339" s="225" t="s">
        <v>2192</v>
      </c>
      <c r="B1339" s="282" t="s">
        <v>1830</v>
      </c>
      <c r="C1339" s="20" t="s">
        <v>23</v>
      </c>
      <c r="D1339" s="18">
        <v>0.2</v>
      </c>
      <c r="E1339" s="26"/>
      <c r="F1339" s="18">
        <v>0.2</v>
      </c>
      <c r="G1339" s="87" t="s">
        <v>501</v>
      </c>
      <c r="H1339" s="3" t="s">
        <v>201</v>
      </c>
      <c r="I1339" s="222">
        <v>2022</v>
      </c>
    </row>
    <row r="1340" spans="1:9" s="72" customFormat="1" ht="19.5" customHeight="1">
      <c r="A1340" s="225" t="s">
        <v>2193</v>
      </c>
      <c r="B1340" s="282" t="s">
        <v>1831</v>
      </c>
      <c r="C1340" s="20" t="s">
        <v>23</v>
      </c>
      <c r="D1340" s="18">
        <v>0.41</v>
      </c>
      <c r="E1340" s="26"/>
      <c r="F1340" s="18">
        <v>0.41</v>
      </c>
      <c r="G1340" s="87" t="s">
        <v>209</v>
      </c>
      <c r="H1340" s="3" t="s">
        <v>201</v>
      </c>
      <c r="I1340" s="222">
        <v>2022</v>
      </c>
    </row>
    <row r="1341" spans="1:9" s="72" customFormat="1" ht="19.5" customHeight="1">
      <c r="A1341" s="225" t="s">
        <v>2194</v>
      </c>
      <c r="B1341" s="282" t="s">
        <v>1832</v>
      </c>
      <c r="C1341" s="20" t="s">
        <v>23</v>
      </c>
      <c r="D1341" s="18">
        <v>0.15</v>
      </c>
      <c r="E1341" s="26"/>
      <c r="F1341" s="18">
        <v>0.15</v>
      </c>
      <c r="G1341" s="87" t="s">
        <v>504</v>
      </c>
      <c r="H1341" s="3" t="s">
        <v>201</v>
      </c>
      <c r="I1341" s="222">
        <v>2022</v>
      </c>
    </row>
    <row r="1342" spans="1:9" s="72" customFormat="1" ht="19.5" customHeight="1">
      <c r="A1342" s="225" t="s">
        <v>2195</v>
      </c>
      <c r="B1342" s="282" t="s">
        <v>1833</v>
      </c>
      <c r="C1342" s="20" t="s">
        <v>23</v>
      </c>
      <c r="D1342" s="18">
        <v>0.17</v>
      </c>
      <c r="E1342" s="26"/>
      <c r="F1342" s="18">
        <v>0.17</v>
      </c>
      <c r="G1342" s="87" t="s">
        <v>505</v>
      </c>
      <c r="H1342" s="3" t="s">
        <v>201</v>
      </c>
      <c r="I1342" s="222">
        <v>2022</v>
      </c>
    </row>
    <row r="1343" spans="1:9" s="72" customFormat="1" ht="19.5" customHeight="1">
      <c r="A1343" s="225" t="s">
        <v>2196</v>
      </c>
      <c r="B1343" s="282" t="s">
        <v>718</v>
      </c>
      <c r="C1343" s="20" t="s">
        <v>23</v>
      </c>
      <c r="D1343" s="18">
        <v>5</v>
      </c>
      <c r="E1343" s="26"/>
      <c r="F1343" s="18">
        <v>5</v>
      </c>
      <c r="G1343" s="87" t="s">
        <v>4183</v>
      </c>
      <c r="H1343" s="3" t="s">
        <v>201</v>
      </c>
      <c r="I1343" s="222">
        <v>2022</v>
      </c>
    </row>
    <row r="1344" spans="1:9" s="72" customFormat="1" ht="19.5" customHeight="1">
      <c r="A1344" s="225" t="s">
        <v>2197</v>
      </c>
      <c r="B1344" s="282" t="s">
        <v>1834</v>
      </c>
      <c r="C1344" s="20" t="s">
        <v>23</v>
      </c>
      <c r="D1344" s="18">
        <v>0.24</v>
      </c>
      <c r="E1344" s="26"/>
      <c r="F1344" s="18">
        <v>0.24</v>
      </c>
      <c r="G1344" s="87" t="s">
        <v>506</v>
      </c>
      <c r="H1344" s="3" t="s">
        <v>201</v>
      </c>
      <c r="I1344" s="222">
        <v>2022</v>
      </c>
    </row>
    <row r="1345" spans="1:9" s="72" customFormat="1" ht="19.5" customHeight="1">
      <c r="A1345" s="225" t="s">
        <v>4184</v>
      </c>
      <c r="B1345" s="282" t="s">
        <v>1835</v>
      </c>
      <c r="C1345" s="20" t="s">
        <v>23</v>
      </c>
      <c r="D1345" s="18">
        <v>0.12</v>
      </c>
      <c r="E1345" s="26"/>
      <c r="F1345" s="18">
        <v>0.12</v>
      </c>
      <c r="G1345" s="87" t="s">
        <v>508</v>
      </c>
      <c r="H1345" s="3" t="s">
        <v>201</v>
      </c>
      <c r="I1345" s="222"/>
    </row>
    <row r="1346" spans="1:9" s="200" customFormat="1" ht="19.5" customHeight="1">
      <c r="A1346" s="99" t="s">
        <v>174</v>
      </c>
      <c r="B1346" s="252" t="s">
        <v>202</v>
      </c>
      <c r="C1346" s="20" t="s">
        <v>23</v>
      </c>
      <c r="D1346" s="203">
        <f>SUM(D1347:D1354)</f>
        <v>6.1400000000000015</v>
      </c>
      <c r="E1346" s="203">
        <f>SUM(E1347:E1354)</f>
        <v>1.74</v>
      </c>
      <c r="F1346" s="203">
        <f>SUM(F1347:F1354)</f>
        <v>4.4</v>
      </c>
      <c r="G1346" s="63"/>
      <c r="H1346" s="17" t="s">
        <v>202</v>
      </c>
      <c r="I1346" s="225"/>
    </row>
    <row r="1347" spans="1:9" s="49" customFormat="1" ht="19.5" customHeight="1">
      <c r="A1347" s="17" t="s">
        <v>2198</v>
      </c>
      <c r="B1347" s="238" t="s">
        <v>718</v>
      </c>
      <c r="C1347" s="228" t="s">
        <v>23</v>
      </c>
      <c r="D1347" s="173">
        <v>4</v>
      </c>
      <c r="E1347" s="27">
        <v>1.64</v>
      </c>
      <c r="F1347" s="174">
        <f>D1347-E1347</f>
        <v>2.3600000000000003</v>
      </c>
      <c r="G1347" s="228" t="s">
        <v>603</v>
      </c>
      <c r="H1347" s="17" t="s">
        <v>202</v>
      </c>
      <c r="I1347" s="225">
        <v>2023</v>
      </c>
    </row>
    <row r="1348" spans="1:9" s="49" customFormat="1" ht="19.5" customHeight="1">
      <c r="A1348" s="17" t="s">
        <v>2199</v>
      </c>
      <c r="B1348" s="238" t="s">
        <v>719</v>
      </c>
      <c r="C1348" s="228" t="s">
        <v>23</v>
      </c>
      <c r="D1348" s="173">
        <v>0.4</v>
      </c>
      <c r="E1348" s="27"/>
      <c r="F1348" s="174">
        <f aca="true" t="shared" si="7" ref="F1348:F1354">D1348-E1348</f>
        <v>0.4</v>
      </c>
      <c r="G1348" s="228" t="s">
        <v>586</v>
      </c>
      <c r="H1348" s="17" t="s">
        <v>202</v>
      </c>
      <c r="I1348" s="225">
        <v>2023</v>
      </c>
    </row>
    <row r="1349" spans="1:9" s="49" customFormat="1" ht="19.5" customHeight="1">
      <c r="A1349" s="17" t="s">
        <v>2200</v>
      </c>
      <c r="B1349" s="238" t="s">
        <v>720</v>
      </c>
      <c r="C1349" s="228" t="s">
        <v>23</v>
      </c>
      <c r="D1349" s="173">
        <v>0.2</v>
      </c>
      <c r="E1349" s="27"/>
      <c r="F1349" s="174">
        <f t="shared" si="7"/>
        <v>0.2</v>
      </c>
      <c r="G1349" s="228" t="s">
        <v>605</v>
      </c>
      <c r="H1349" s="17" t="s">
        <v>202</v>
      </c>
      <c r="I1349" s="225">
        <v>2023</v>
      </c>
    </row>
    <row r="1350" spans="1:9" s="49" customFormat="1" ht="19.5" customHeight="1">
      <c r="A1350" s="17" t="s">
        <v>2201</v>
      </c>
      <c r="B1350" s="238" t="s">
        <v>721</v>
      </c>
      <c r="C1350" s="228" t="s">
        <v>23</v>
      </c>
      <c r="D1350" s="173">
        <v>0.4</v>
      </c>
      <c r="E1350" s="27"/>
      <c r="F1350" s="174">
        <f t="shared" si="7"/>
        <v>0.4</v>
      </c>
      <c r="G1350" s="228" t="s">
        <v>606</v>
      </c>
      <c r="H1350" s="17" t="s">
        <v>202</v>
      </c>
      <c r="I1350" s="225">
        <v>2023</v>
      </c>
    </row>
    <row r="1351" spans="1:9" s="46" customFormat="1" ht="19.5" customHeight="1">
      <c r="A1351" s="17" t="s">
        <v>2202</v>
      </c>
      <c r="B1351" s="238" t="s">
        <v>722</v>
      </c>
      <c r="C1351" s="228" t="s">
        <v>23</v>
      </c>
      <c r="D1351" s="173">
        <v>0.2</v>
      </c>
      <c r="E1351" s="27"/>
      <c r="F1351" s="174">
        <f t="shared" si="7"/>
        <v>0.2</v>
      </c>
      <c r="G1351" s="228" t="s">
        <v>589</v>
      </c>
      <c r="H1351" s="17" t="s">
        <v>202</v>
      </c>
      <c r="I1351" s="225">
        <v>2023</v>
      </c>
    </row>
    <row r="1352" spans="1:9" s="46" customFormat="1" ht="19.5" customHeight="1">
      <c r="A1352" s="17" t="s">
        <v>2203</v>
      </c>
      <c r="B1352" s="238" t="s">
        <v>2745</v>
      </c>
      <c r="C1352" s="228" t="s">
        <v>23</v>
      </c>
      <c r="D1352" s="173">
        <v>0.24</v>
      </c>
      <c r="E1352" s="27"/>
      <c r="F1352" s="174">
        <f t="shared" si="7"/>
        <v>0.24</v>
      </c>
      <c r="G1352" s="228" t="s">
        <v>616</v>
      </c>
      <c r="H1352" s="17" t="s">
        <v>202</v>
      </c>
      <c r="I1352" s="225">
        <v>2023</v>
      </c>
    </row>
    <row r="1353" spans="1:9" s="46" customFormat="1" ht="19.5" customHeight="1">
      <c r="A1353" s="17" t="s">
        <v>2204</v>
      </c>
      <c r="B1353" s="238" t="s">
        <v>723</v>
      </c>
      <c r="C1353" s="228" t="s">
        <v>23</v>
      </c>
      <c r="D1353" s="173">
        <v>0.3</v>
      </c>
      <c r="E1353" s="27"/>
      <c r="F1353" s="174">
        <f t="shared" si="7"/>
        <v>0.3</v>
      </c>
      <c r="G1353" s="228" t="s">
        <v>612</v>
      </c>
      <c r="H1353" s="17" t="s">
        <v>202</v>
      </c>
      <c r="I1353" s="225">
        <v>2023</v>
      </c>
    </row>
    <row r="1354" spans="1:9" s="46" customFormat="1" ht="19.5" customHeight="1">
      <c r="A1354" s="17" t="s">
        <v>3072</v>
      </c>
      <c r="B1354" s="238" t="s">
        <v>724</v>
      </c>
      <c r="C1354" s="228" t="s">
        <v>23</v>
      </c>
      <c r="D1354" s="173">
        <v>0.4</v>
      </c>
      <c r="E1354" s="27">
        <v>0.1</v>
      </c>
      <c r="F1354" s="174">
        <f t="shared" si="7"/>
        <v>0.30000000000000004</v>
      </c>
      <c r="G1354" s="17" t="s">
        <v>615</v>
      </c>
      <c r="H1354" s="17" t="s">
        <v>202</v>
      </c>
      <c r="I1354" s="225">
        <v>2023</v>
      </c>
    </row>
    <row r="1355" spans="1:9" s="201" customFormat="1" ht="19.5" customHeight="1">
      <c r="A1355" s="63" t="s">
        <v>176</v>
      </c>
      <c r="B1355" s="252" t="s">
        <v>203</v>
      </c>
      <c r="C1355" s="228" t="s">
        <v>23</v>
      </c>
      <c r="D1355" s="207">
        <f>SUM(D1356:D1364)</f>
        <v>3.5700000000000003</v>
      </c>
      <c r="E1355" s="207">
        <f>SUM(E1356:E1364)</f>
        <v>0</v>
      </c>
      <c r="F1355" s="207">
        <f>SUM(F1356:F1364)</f>
        <v>3.5700000000000003</v>
      </c>
      <c r="G1355" s="228"/>
      <c r="H1355" s="228" t="s">
        <v>203</v>
      </c>
      <c r="I1355" s="225"/>
    </row>
    <row r="1356" spans="1:9" s="24" customFormat="1" ht="19.5" customHeight="1">
      <c r="A1356" s="228" t="s">
        <v>2205</v>
      </c>
      <c r="B1356" s="238" t="s">
        <v>918</v>
      </c>
      <c r="C1356" s="228" t="s">
        <v>23</v>
      </c>
      <c r="D1356" s="179">
        <v>0.3</v>
      </c>
      <c r="E1356" s="26"/>
      <c r="F1356" s="41">
        <v>0.3</v>
      </c>
      <c r="G1356" s="228" t="s">
        <v>839</v>
      </c>
      <c r="H1356" s="228" t="s">
        <v>203</v>
      </c>
      <c r="I1356" s="225">
        <v>2023</v>
      </c>
    </row>
    <row r="1357" spans="1:9" s="24" customFormat="1" ht="19.5" customHeight="1">
      <c r="A1357" s="228" t="s">
        <v>2206</v>
      </c>
      <c r="B1357" s="238" t="s">
        <v>918</v>
      </c>
      <c r="C1357" s="228" t="s">
        <v>23</v>
      </c>
      <c r="D1357" s="179">
        <v>0.1</v>
      </c>
      <c r="E1357" s="26"/>
      <c r="F1357" s="41">
        <v>0.1</v>
      </c>
      <c r="G1357" s="228" t="s">
        <v>207</v>
      </c>
      <c r="H1357" s="228" t="s">
        <v>203</v>
      </c>
      <c r="I1357" s="225">
        <v>2023</v>
      </c>
    </row>
    <row r="1358" spans="1:9" s="24" customFormat="1" ht="19.5" customHeight="1">
      <c r="A1358" s="228" t="s">
        <v>2207</v>
      </c>
      <c r="B1358" s="238" t="s">
        <v>918</v>
      </c>
      <c r="C1358" s="228" t="s">
        <v>23</v>
      </c>
      <c r="D1358" s="179">
        <v>0.2</v>
      </c>
      <c r="E1358" s="26"/>
      <c r="F1358" s="41">
        <v>0.2</v>
      </c>
      <c r="G1358" s="228" t="s">
        <v>841</v>
      </c>
      <c r="H1358" s="228" t="s">
        <v>203</v>
      </c>
      <c r="I1358" s="225">
        <v>2023</v>
      </c>
    </row>
    <row r="1359" spans="1:9" s="24" customFormat="1" ht="19.5" customHeight="1">
      <c r="A1359" s="228" t="s">
        <v>2208</v>
      </c>
      <c r="B1359" s="238" t="s">
        <v>919</v>
      </c>
      <c r="C1359" s="228" t="s">
        <v>23</v>
      </c>
      <c r="D1359" s="179">
        <v>0.2</v>
      </c>
      <c r="E1359" s="26"/>
      <c r="F1359" s="41">
        <v>0.2</v>
      </c>
      <c r="G1359" s="228" t="s">
        <v>886</v>
      </c>
      <c r="H1359" s="228" t="s">
        <v>203</v>
      </c>
      <c r="I1359" s="225">
        <v>2023</v>
      </c>
    </row>
    <row r="1360" spans="1:9" s="24" customFormat="1" ht="19.5" customHeight="1">
      <c r="A1360" s="228" t="s">
        <v>2209</v>
      </c>
      <c r="B1360" s="238" t="s">
        <v>918</v>
      </c>
      <c r="C1360" s="228" t="s">
        <v>23</v>
      </c>
      <c r="D1360" s="179">
        <v>0.4</v>
      </c>
      <c r="E1360" s="26"/>
      <c r="F1360" s="41">
        <v>0.4</v>
      </c>
      <c r="G1360" s="228" t="s">
        <v>838</v>
      </c>
      <c r="H1360" s="228" t="s">
        <v>203</v>
      </c>
      <c r="I1360" s="225">
        <v>2023</v>
      </c>
    </row>
    <row r="1361" spans="1:9" s="24" customFormat="1" ht="19.5" customHeight="1">
      <c r="A1361" s="228" t="s">
        <v>2210</v>
      </c>
      <c r="B1361" s="238" t="s">
        <v>918</v>
      </c>
      <c r="C1361" s="228" t="s">
        <v>23</v>
      </c>
      <c r="D1361" s="179">
        <v>0.3</v>
      </c>
      <c r="E1361" s="26"/>
      <c r="F1361" s="41">
        <v>0.3</v>
      </c>
      <c r="G1361" s="228" t="s">
        <v>846</v>
      </c>
      <c r="H1361" s="228" t="s">
        <v>203</v>
      </c>
      <c r="I1361" s="225">
        <v>2023</v>
      </c>
    </row>
    <row r="1362" spans="1:9" s="24" customFormat="1" ht="19.5" customHeight="1">
      <c r="A1362" s="228" t="s">
        <v>2211</v>
      </c>
      <c r="B1362" s="238" t="s">
        <v>2745</v>
      </c>
      <c r="C1362" s="228" t="s">
        <v>23</v>
      </c>
      <c r="D1362" s="179">
        <v>0.28</v>
      </c>
      <c r="E1362" s="26"/>
      <c r="F1362" s="41">
        <v>0.28</v>
      </c>
      <c r="G1362" s="228" t="s">
        <v>851</v>
      </c>
      <c r="H1362" s="228" t="s">
        <v>203</v>
      </c>
      <c r="I1362" s="225">
        <v>2023</v>
      </c>
    </row>
    <row r="1363" spans="1:9" s="24" customFormat="1" ht="19.5" customHeight="1">
      <c r="A1363" s="228" t="s">
        <v>2212</v>
      </c>
      <c r="B1363" s="238" t="s">
        <v>920</v>
      </c>
      <c r="C1363" s="228" t="s">
        <v>23</v>
      </c>
      <c r="D1363" s="179">
        <v>0.3</v>
      </c>
      <c r="E1363" s="26"/>
      <c r="F1363" s="41">
        <v>0.3</v>
      </c>
      <c r="G1363" s="228" t="s">
        <v>853</v>
      </c>
      <c r="H1363" s="228" t="s">
        <v>203</v>
      </c>
      <c r="I1363" s="225">
        <v>2023</v>
      </c>
    </row>
    <row r="1364" spans="1:9" s="24" customFormat="1" ht="19.5" customHeight="1">
      <c r="A1364" s="228" t="s">
        <v>2213</v>
      </c>
      <c r="B1364" s="238" t="s">
        <v>2798</v>
      </c>
      <c r="C1364" s="228" t="s">
        <v>23</v>
      </c>
      <c r="D1364" s="179">
        <v>1.49</v>
      </c>
      <c r="E1364" s="26"/>
      <c r="F1364" s="41">
        <v>1.49</v>
      </c>
      <c r="G1364" s="228" t="s">
        <v>837</v>
      </c>
      <c r="H1364" s="228" t="s">
        <v>203</v>
      </c>
      <c r="I1364" s="225">
        <v>2023</v>
      </c>
    </row>
    <row r="1365" spans="1:9" s="67" customFormat="1" ht="19.5" customHeight="1">
      <c r="A1365" s="151" t="s">
        <v>1962</v>
      </c>
      <c r="B1365" s="241" t="s">
        <v>204</v>
      </c>
      <c r="C1365" s="228" t="s">
        <v>23</v>
      </c>
      <c r="D1365" s="108">
        <f>SUM(D1366:D1372)</f>
        <v>3.7499999999999996</v>
      </c>
      <c r="E1365" s="108">
        <f>SUM(E1366:E1372)</f>
        <v>0</v>
      </c>
      <c r="F1365" s="108">
        <f>SUM(F1366:F1372)</f>
        <v>3.7499999999999996</v>
      </c>
      <c r="G1365" s="151"/>
      <c r="H1365" s="228" t="s">
        <v>204</v>
      </c>
      <c r="I1365" s="225"/>
    </row>
    <row r="1366" spans="1:9" s="67" customFormat="1" ht="19.5" customHeight="1">
      <c r="A1366" s="166" t="s">
        <v>2214</v>
      </c>
      <c r="B1366" s="238" t="s">
        <v>4185</v>
      </c>
      <c r="C1366" s="228" t="s">
        <v>23</v>
      </c>
      <c r="D1366" s="36">
        <v>1</v>
      </c>
      <c r="E1366" s="139"/>
      <c r="F1366" s="36">
        <v>1</v>
      </c>
      <c r="G1366" s="54" t="s">
        <v>1108</v>
      </c>
      <c r="H1366" s="228" t="s">
        <v>204</v>
      </c>
      <c r="I1366" s="225">
        <v>2022</v>
      </c>
    </row>
    <row r="1367" spans="1:9" s="45" customFormat="1" ht="19.5" customHeight="1">
      <c r="A1367" s="166" t="s">
        <v>4187</v>
      </c>
      <c r="B1367" s="238" t="s">
        <v>4186</v>
      </c>
      <c r="C1367" s="228" t="s">
        <v>23</v>
      </c>
      <c r="D1367" s="36">
        <v>0.55</v>
      </c>
      <c r="E1367" s="26"/>
      <c r="F1367" s="36">
        <v>0.55</v>
      </c>
      <c r="G1367" s="228" t="s">
        <v>1068</v>
      </c>
      <c r="H1367" s="228" t="s">
        <v>204</v>
      </c>
      <c r="I1367" s="225">
        <v>2022</v>
      </c>
    </row>
    <row r="1368" spans="1:9" s="45" customFormat="1" ht="19.5" customHeight="1">
      <c r="A1368" s="166" t="s">
        <v>3073</v>
      </c>
      <c r="B1368" s="238" t="s">
        <v>2943</v>
      </c>
      <c r="C1368" s="228" t="s">
        <v>23</v>
      </c>
      <c r="D1368" s="36">
        <v>0.5</v>
      </c>
      <c r="E1368" s="26"/>
      <c r="F1368" s="36">
        <v>0.5</v>
      </c>
      <c r="G1368" s="228" t="s">
        <v>1039</v>
      </c>
      <c r="H1368" s="228" t="s">
        <v>204</v>
      </c>
      <c r="I1368" s="225">
        <v>2024</v>
      </c>
    </row>
    <row r="1369" spans="1:9" s="45" customFormat="1" ht="19.5" customHeight="1">
      <c r="A1369" s="166" t="s">
        <v>3074</v>
      </c>
      <c r="B1369" s="238" t="s">
        <v>2944</v>
      </c>
      <c r="C1369" s="228" t="s">
        <v>23</v>
      </c>
      <c r="D1369" s="36">
        <v>0.5</v>
      </c>
      <c r="E1369" s="26"/>
      <c r="F1369" s="36">
        <v>0.5</v>
      </c>
      <c r="G1369" s="228" t="s">
        <v>1076</v>
      </c>
      <c r="H1369" s="228" t="s">
        <v>204</v>
      </c>
      <c r="I1369" s="225">
        <v>2023</v>
      </c>
    </row>
    <row r="1370" spans="1:9" s="45" customFormat="1" ht="19.5" customHeight="1">
      <c r="A1370" s="166" t="s">
        <v>3137</v>
      </c>
      <c r="B1370" s="238" t="s">
        <v>1109</v>
      </c>
      <c r="C1370" s="228" t="s">
        <v>23</v>
      </c>
      <c r="D1370" s="36">
        <v>0.5</v>
      </c>
      <c r="E1370" s="26"/>
      <c r="F1370" s="36">
        <v>0.5</v>
      </c>
      <c r="G1370" s="228" t="s">
        <v>1056</v>
      </c>
      <c r="H1370" s="228" t="s">
        <v>204</v>
      </c>
      <c r="I1370" s="225">
        <v>2024</v>
      </c>
    </row>
    <row r="1371" spans="1:9" s="45" customFormat="1" ht="19.5" customHeight="1">
      <c r="A1371" s="166" t="s">
        <v>3138</v>
      </c>
      <c r="B1371" s="238" t="s">
        <v>1110</v>
      </c>
      <c r="C1371" s="228" t="s">
        <v>23</v>
      </c>
      <c r="D1371" s="36">
        <v>0.4</v>
      </c>
      <c r="E1371" s="26"/>
      <c r="F1371" s="36">
        <v>0.4</v>
      </c>
      <c r="G1371" s="228" t="s">
        <v>1081</v>
      </c>
      <c r="H1371" s="228" t="s">
        <v>204</v>
      </c>
      <c r="I1371" s="225">
        <v>2023</v>
      </c>
    </row>
    <row r="1372" spans="1:9" s="45" customFormat="1" ht="19.5" customHeight="1">
      <c r="A1372" s="166" t="s">
        <v>3139</v>
      </c>
      <c r="B1372" s="238" t="s">
        <v>1111</v>
      </c>
      <c r="C1372" s="228" t="s">
        <v>23</v>
      </c>
      <c r="D1372" s="36">
        <v>0.3</v>
      </c>
      <c r="E1372" s="26"/>
      <c r="F1372" s="36">
        <v>0.3</v>
      </c>
      <c r="G1372" s="228" t="s">
        <v>1067</v>
      </c>
      <c r="H1372" s="228" t="s">
        <v>204</v>
      </c>
      <c r="I1372" s="225">
        <v>2023</v>
      </c>
    </row>
    <row r="1373" spans="1:9" s="80" customFormat="1" ht="19.5" customHeight="1">
      <c r="A1373" s="163" t="s">
        <v>1963</v>
      </c>
      <c r="B1373" s="284" t="s">
        <v>205</v>
      </c>
      <c r="C1373" s="228" t="s">
        <v>23</v>
      </c>
      <c r="D1373" s="90">
        <f>SUM(D1374:D1378)</f>
        <v>1.6884279999999998</v>
      </c>
      <c r="E1373" s="90">
        <f>SUM(E1374:E1378)</f>
        <v>0.31</v>
      </c>
      <c r="F1373" s="90">
        <f>SUM(F1374:F1378)</f>
        <v>1.378428</v>
      </c>
      <c r="G1373" s="89"/>
      <c r="H1373" s="92" t="s">
        <v>205</v>
      </c>
      <c r="I1373" s="223"/>
    </row>
    <row r="1374" spans="1:9" s="80" customFormat="1" ht="19.5" customHeight="1">
      <c r="A1374" s="164" t="s">
        <v>2215</v>
      </c>
      <c r="B1374" s="245" t="s">
        <v>1507</v>
      </c>
      <c r="C1374" s="94" t="s">
        <v>23</v>
      </c>
      <c r="D1374" s="93">
        <v>0.11</v>
      </c>
      <c r="E1374" s="138">
        <v>0</v>
      </c>
      <c r="F1374" s="93">
        <f>D1374-E1374</f>
        <v>0.11</v>
      </c>
      <c r="G1374" s="196" t="s">
        <v>1404</v>
      </c>
      <c r="H1374" s="92" t="s">
        <v>205</v>
      </c>
      <c r="I1374" s="223">
        <v>2023</v>
      </c>
    </row>
    <row r="1375" spans="1:9" s="80" customFormat="1" ht="19.5" customHeight="1">
      <c r="A1375" s="164" t="s">
        <v>2216</v>
      </c>
      <c r="B1375" s="245" t="s">
        <v>1509</v>
      </c>
      <c r="C1375" s="94" t="s">
        <v>23</v>
      </c>
      <c r="D1375" s="93">
        <v>0.198428</v>
      </c>
      <c r="E1375" s="138">
        <v>0.11</v>
      </c>
      <c r="F1375" s="93">
        <f>D1375-E1375</f>
        <v>0.08842799999999999</v>
      </c>
      <c r="G1375" s="196" t="s">
        <v>1409</v>
      </c>
      <c r="H1375" s="92" t="s">
        <v>205</v>
      </c>
      <c r="I1375" s="223">
        <v>2023</v>
      </c>
    </row>
    <row r="1376" spans="1:9" s="80" customFormat="1" ht="19.5" customHeight="1">
      <c r="A1376" s="164" t="s">
        <v>2217</v>
      </c>
      <c r="B1376" s="245" t="s">
        <v>718</v>
      </c>
      <c r="C1376" s="94" t="s">
        <v>23</v>
      </c>
      <c r="D1376" s="93">
        <v>1</v>
      </c>
      <c r="E1376" s="138"/>
      <c r="F1376" s="93">
        <f>D1376-E1376</f>
        <v>1</v>
      </c>
      <c r="G1376" s="196" t="s">
        <v>4188</v>
      </c>
      <c r="H1376" s="92" t="s">
        <v>205</v>
      </c>
      <c r="I1376" s="223">
        <v>2024</v>
      </c>
    </row>
    <row r="1377" spans="1:9" s="80" customFormat="1" ht="19.5" customHeight="1">
      <c r="A1377" s="164" t="s">
        <v>2218</v>
      </c>
      <c r="B1377" s="245" t="s">
        <v>1511</v>
      </c>
      <c r="C1377" s="94" t="s">
        <v>23</v>
      </c>
      <c r="D1377" s="93">
        <v>0.22000000000000003</v>
      </c>
      <c r="E1377" s="138">
        <v>0.08</v>
      </c>
      <c r="F1377" s="93">
        <f>D1377-E1377</f>
        <v>0.14</v>
      </c>
      <c r="G1377" s="196" t="s">
        <v>1411</v>
      </c>
      <c r="H1377" s="92" t="s">
        <v>205</v>
      </c>
      <c r="I1377" s="223">
        <v>2023</v>
      </c>
    </row>
    <row r="1378" spans="1:9" s="80" customFormat="1" ht="19.5" customHeight="1">
      <c r="A1378" s="164" t="s">
        <v>4189</v>
      </c>
      <c r="B1378" s="245" t="s">
        <v>1513</v>
      </c>
      <c r="C1378" s="94" t="s">
        <v>23</v>
      </c>
      <c r="D1378" s="93">
        <v>0.16</v>
      </c>
      <c r="E1378" s="138">
        <v>0.12</v>
      </c>
      <c r="F1378" s="93">
        <f>D1378-E1378</f>
        <v>0.04000000000000001</v>
      </c>
      <c r="G1378" s="196" t="s">
        <v>1415</v>
      </c>
      <c r="H1378" s="92" t="s">
        <v>205</v>
      </c>
      <c r="I1378" s="223">
        <v>2024</v>
      </c>
    </row>
    <row r="1379" spans="1:9" s="80" customFormat="1" ht="19.5" customHeight="1">
      <c r="A1379" s="48" t="s">
        <v>1964</v>
      </c>
      <c r="B1379" s="259" t="s">
        <v>1723</v>
      </c>
      <c r="C1379" s="228" t="s">
        <v>23</v>
      </c>
      <c r="D1379" s="208">
        <v>3.2</v>
      </c>
      <c r="E1379" s="37">
        <v>0</v>
      </c>
      <c r="F1379" s="208">
        <v>3.2</v>
      </c>
      <c r="G1379" s="151" t="s">
        <v>155</v>
      </c>
      <c r="H1379" s="48" t="s">
        <v>1723</v>
      </c>
      <c r="I1379" s="223"/>
    </row>
    <row r="1380" spans="1:9" s="80" customFormat="1" ht="19.5" customHeight="1">
      <c r="A1380" s="17" t="s">
        <v>5257</v>
      </c>
      <c r="B1380" s="258" t="s">
        <v>5255</v>
      </c>
      <c r="C1380" s="228" t="s">
        <v>23</v>
      </c>
      <c r="D1380" s="41">
        <v>3</v>
      </c>
      <c r="E1380" s="27"/>
      <c r="F1380" s="41">
        <v>3</v>
      </c>
      <c r="G1380" s="228" t="s">
        <v>155</v>
      </c>
      <c r="H1380" s="17" t="s">
        <v>1723</v>
      </c>
      <c r="I1380" s="223">
        <v>2024</v>
      </c>
    </row>
    <row r="1381" spans="1:9" s="80" customFormat="1" ht="19.5" customHeight="1">
      <c r="A1381" s="17" t="s">
        <v>5258</v>
      </c>
      <c r="B1381" s="258" t="s">
        <v>5256</v>
      </c>
      <c r="C1381" s="228" t="s">
        <v>23</v>
      </c>
      <c r="D1381" s="41">
        <v>0.2</v>
      </c>
      <c r="E1381" s="27"/>
      <c r="F1381" s="41">
        <v>0.2</v>
      </c>
      <c r="G1381" s="228" t="s">
        <v>982</v>
      </c>
      <c r="H1381" s="17" t="s">
        <v>1723</v>
      </c>
      <c r="I1381" s="223">
        <v>2022</v>
      </c>
    </row>
    <row r="1382" spans="1:9" s="59" customFormat="1" ht="19.5" customHeight="1">
      <c r="A1382" s="48" t="s">
        <v>1988</v>
      </c>
      <c r="B1382" s="259" t="s">
        <v>206</v>
      </c>
      <c r="C1382" s="228" t="s">
        <v>23</v>
      </c>
      <c r="D1382" s="205">
        <f>SUM(D1383:D1388)</f>
        <v>1.1300000000000001</v>
      </c>
      <c r="E1382" s="37">
        <v>0</v>
      </c>
      <c r="F1382" s="205">
        <v>1.1300000000000001</v>
      </c>
      <c r="G1382" s="151"/>
      <c r="H1382" s="17" t="s">
        <v>206</v>
      </c>
      <c r="I1382" s="225"/>
    </row>
    <row r="1383" spans="1:9" s="40" customFormat="1" ht="19.5" customHeight="1">
      <c r="A1383" s="17" t="s">
        <v>2699</v>
      </c>
      <c r="B1383" s="258" t="s">
        <v>1309</v>
      </c>
      <c r="C1383" s="228" t="s">
        <v>23</v>
      </c>
      <c r="D1383" s="206">
        <v>0.19</v>
      </c>
      <c r="E1383" s="27"/>
      <c r="F1383" s="206">
        <v>0.19</v>
      </c>
      <c r="G1383" s="228" t="s">
        <v>1190</v>
      </c>
      <c r="H1383" s="17" t="s">
        <v>206</v>
      </c>
      <c r="I1383" s="225">
        <v>2023</v>
      </c>
    </row>
    <row r="1384" spans="1:9" s="40" customFormat="1" ht="19.5" customHeight="1">
      <c r="A1384" s="17" t="s">
        <v>2700</v>
      </c>
      <c r="B1384" s="258" t="s">
        <v>1310</v>
      </c>
      <c r="C1384" s="228" t="s">
        <v>23</v>
      </c>
      <c r="D1384" s="206">
        <v>0.16</v>
      </c>
      <c r="E1384" s="27"/>
      <c r="F1384" s="206">
        <v>0.16</v>
      </c>
      <c r="G1384" s="228" t="s">
        <v>1191</v>
      </c>
      <c r="H1384" s="17" t="s">
        <v>206</v>
      </c>
      <c r="I1384" s="225">
        <v>2022</v>
      </c>
    </row>
    <row r="1385" spans="1:9" s="40" customFormat="1" ht="19.5" customHeight="1">
      <c r="A1385" s="17" t="s">
        <v>2701</v>
      </c>
      <c r="B1385" s="258" t="s">
        <v>1311</v>
      </c>
      <c r="C1385" s="228" t="s">
        <v>23</v>
      </c>
      <c r="D1385" s="206">
        <v>0.17</v>
      </c>
      <c r="E1385" s="27"/>
      <c r="F1385" s="206">
        <v>0.17</v>
      </c>
      <c r="G1385" s="228" t="s">
        <v>1209</v>
      </c>
      <c r="H1385" s="17" t="s">
        <v>206</v>
      </c>
      <c r="I1385" s="225">
        <v>2024</v>
      </c>
    </row>
    <row r="1386" spans="1:9" s="40" customFormat="1" ht="19.5" customHeight="1">
      <c r="A1386" s="17" t="s">
        <v>2702</v>
      </c>
      <c r="B1386" s="258" t="s">
        <v>1312</v>
      </c>
      <c r="C1386" s="228" t="s">
        <v>23</v>
      </c>
      <c r="D1386" s="206">
        <v>0.16</v>
      </c>
      <c r="E1386" s="27"/>
      <c r="F1386" s="206">
        <v>0.16</v>
      </c>
      <c r="G1386" s="228" t="s">
        <v>1193</v>
      </c>
      <c r="H1386" s="17" t="s">
        <v>206</v>
      </c>
      <c r="I1386" s="225">
        <v>2025</v>
      </c>
    </row>
    <row r="1387" spans="1:9" s="40" customFormat="1" ht="19.5" customHeight="1">
      <c r="A1387" s="17" t="s">
        <v>2703</v>
      </c>
      <c r="B1387" s="258" t="s">
        <v>1313</v>
      </c>
      <c r="C1387" s="228" t="s">
        <v>23</v>
      </c>
      <c r="D1387" s="206">
        <v>0.26</v>
      </c>
      <c r="E1387" s="27">
        <v>0</v>
      </c>
      <c r="F1387" s="206">
        <v>0.26</v>
      </c>
      <c r="G1387" s="228" t="s">
        <v>1184</v>
      </c>
      <c r="H1387" s="17" t="s">
        <v>206</v>
      </c>
      <c r="I1387" s="225">
        <v>2023</v>
      </c>
    </row>
    <row r="1388" spans="1:9" s="40" customFormat="1" ht="19.5" customHeight="1">
      <c r="A1388" s="17" t="s">
        <v>2704</v>
      </c>
      <c r="B1388" s="258" t="s">
        <v>1314</v>
      </c>
      <c r="C1388" s="228" t="s">
        <v>23</v>
      </c>
      <c r="D1388" s="206">
        <v>0.19</v>
      </c>
      <c r="E1388" s="27"/>
      <c r="F1388" s="206">
        <v>0.19</v>
      </c>
      <c r="G1388" s="228" t="s">
        <v>1189</v>
      </c>
      <c r="H1388" s="17" t="s">
        <v>206</v>
      </c>
      <c r="I1388" s="225">
        <v>2022</v>
      </c>
    </row>
    <row r="1389" spans="1:9" ht="19.5" customHeight="1">
      <c r="A1389" s="155">
        <v>5</v>
      </c>
      <c r="B1389" s="262" t="s">
        <v>69</v>
      </c>
      <c r="C1389" s="4"/>
      <c r="D1389" s="13"/>
      <c r="E1389" s="13"/>
      <c r="F1389" s="13"/>
      <c r="G1389" s="4"/>
      <c r="H1389" s="6"/>
      <c r="I1389" s="225"/>
    </row>
    <row r="1390" spans="1:9" s="152" customFormat="1" ht="19.5" customHeight="1">
      <c r="A1390" s="63" t="s">
        <v>160</v>
      </c>
      <c r="B1390" s="252" t="s">
        <v>1398</v>
      </c>
      <c r="C1390" s="51" t="s">
        <v>24</v>
      </c>
      <c r="D1390" s="125">
        <f>SUM(D1391:D1428)</f>
        <v>32.508</v>
      </c>
      <c r="E1390" s="125">
        <f>SUM(E1391:E1427)</f>
        <v>8.198999999999998</v>
      </c>
      <c r="F1390" s="125">
        <f>SUM(F1391:F1428)</f>
        <v>24.309000000000005</v>
      </c>
      <c r="G1390" s="151"/>
      <c r="H1390" s="228" t="s">
        <v>199</v>
      </c>
      <c r="I1390" s="225"/>
    </row>
    <row r="1391" spans="1:9" s="24" customFormat="1" ht="19.5" customHeight="1">
      <c r="A1391" s="228" t="s">
        <v>2219</v>
      </c>
      <c r="B1391" s="277" t="s">
        <v>274</v>
      </c>
      <c r="C1391" s="51" t="s">
        <v>24</v>
      </c>
      <c r="D1391" s="123">
        <v>0.7000000000000001</v>
      </c>
      <c r="E1391" s="135"/>
      <c r="F1391" s="41">
        <f>D1391-E1391</f>
        <v>0.7000000000000001</v>
      </c>
      <c r="G1391" s="51" t="s">
        <v>214</v>
      </c>
      <c r="H1391" s="228" t="s">
        <v>199</v>
      </c>
      <c r="I1391" s="225">
        <v>2021</v>
      </c>
    </row>
    <row r="1392" spans="1:9" s="24" customFormat="1" ht="19.5" customHeight="1">
      <c r="A1392" s="228" t="s">
        <v>2220</v>
      </c>
      <c r="B1392" s="238" t="s">
        <v>275</v>
      </c>
      <c r="C1392" s="228" t="s">
        <v>24</v>
      </c>
      <c r="D1392" s="123">
        <v>0.41000000000000003</v>
      </c>
      <c r="E1392" s="26">
        <v>0.23</v>
      </c>
      <c r="F1392" s="41">
        <f aca="true" t="shared" si="8" ref="F1392:F1428">D1392-E1392</f>
        <v>0.18000000000000002</v>
      </c>
      <c r="G1392" s="228" t="s">
        <v>214</v>
      </c>
      <c r="H1392" s="228" t="s">
        <v>199</v>
      </c>
      <c r="I1392" s="225">
        <v>2025</v>
      </c>
    </row>
    <row r="1393" spans="1:9" s="24" customFormat="1" ht="19.5" customHeight="1">
      <c r="A1393" s="228" t="s">
        <v>2221</v>
      </c>
      <c r="B1393" s="238" t="s">
        <v>276</v>
      </c>
      <c r="C1393" s="228" t="s">
        <v>24</v>
      </c>
      <c r="D1393" s="123">
        <v>0.45</v>
      </c>
      <c r="E1393" s="26">
        <v>0.38</v>
      </c>
      <c r="F1393" s="41">
        <f t="shared" si="8"/>
        <v>0.07</v>
      </c>
      <c r="G1393" s="228" t="s">
        <v>214</v>
      </c>
      <c r="H1393" s="228" t="s">
        <v>199</v>
      </c>
      <c r="I1393" s="225">
        <v>2025</v>
      </c>
    </row>
    <row r="1394" spans="1:9" s="24" customFormat="1" ht="19.5" customHeight="1">
      <c r="A1394" s="228" t="s">
        <v>2222</v>
      </c>
      <c r="B1394" s="238" t="s">
        <v>277</v>
      </c>
      <c r="C1394" s="228" t="s">
        <v>24</v>
      </c>
      <c r="D1394" s="123">
        <v>0.08</v>
      </c>
      <c r="E1394" s="26"/>
      <c r="F1394" s="41">
        <f t="shared" si="8"/>
        <v>0.08</v>
      </c>
      <c r="G1394" s="228" t="s">
        <v>214</v>
      </c>
      <c r="H1394" s="228" t="s">
        <v>199</v>
      </c>
      <c r="I1394" s="225">
        <v>2025</v>
      </c>
    </row>
    <row r="1395" spans="1:9" s="24" customFormat="1" ht="19.5" customHeight="1">
      <c r="A1395" s="228" t="s">
        <v>2223</v>
      </c>
      <c r="B1395" s="238" t="s">
        <v>278</v>
      </c>
      <c r="C1395" s="228" t="s">
        <v>24</v>
      </c>
      <c r="D1395" s="123">
        <v>0.362</v>
      </c>
      <c r="E1395" s="26">
        <v>0.239</v>
      </c>
      <c r="F1395" s="41">
        <f t="shared" si="8"/>
        <v>0.123</v>
      </c>
      <c r="G1395" s="228" t="s">
        <v>215</v>
      </c>
      <c r="H1395" s="228" t="s">
        <v>199</v>
      </c>
      <c r="I1395" s="225">
        <v>2022</v>
      </c>
    </row>
    <row r="1396" spans="1:9" s="24" customFormat="1" ht="19.5" customHeight="1">
      <c r="A1396" s="228" t="s">
        <v>2224</v>
      </c>
      <c r="B1396" s="238" t="s">
        <v>279</v>
      </c>
      <c r="C1396" s="228" t="s">
        <v>24</v>
      </c>
      <c r="D1396" s="123">
        <v>0.8360000000000001</v>
      </c>
      <c r="E1396" s="26">
        <v>0.636</v>
      </c>
      <c r="F1396" s="41">
        <f t="shared" si="8"/>
        <v>0.20000000000000007</v>
      </c>
      <c r="G1396" s="228" t="s">
        <v>280</v>
      </c>
      <c r="H1396" s="228" t="s">
        <v>199</v>
      </c>
      <c r="I1396" s="225">
        <v>2022</v>
      </c>
    </row>
    <row r="1397" spans="1:9" s="24" customFormat="1" ht="19.5" customHeight="1">
      <c r="A1397" s="228" t="s">
        <v>2225</v>
      </c>
      <c r="B1397" s="238" t="s">
        <v>2723</v>
      </c>
      <c r="C1397" s="228" t="s">
        <v>24</v>
      </c>
      <c r="D1397" s="123">
        <v>0.1</v>
      </c>
      <c r="E1397" s="26"/>
      <c r="F1397" s="41">
        <f t="shared" si="8"/>
        <v>0.1</v>
      </c>
      <c r="G1397" s="228" t="s">
        <v>280</v>
      </c>
      <c r="H1397" s="228" t="s">
        <v>199</v>
      </c>
      <c r="I1397" s="225">
        <v>2023</v>
      </c>
    </row>
    <row r="1398" spans="1:9" s="24" customFormat="1" ht="19.5" customHeight="1">
      <c r="A1398" s="228" t="s">
        <v>2226</v>
      </c>
      <c r="B1398" s="238" t="s">
        <v>281</v>
      </c>
      <c r="C1398" s="228" t="s">
        <v>24</v>
      </c>
      <c r="D1398" s="123">
        <v>0.907</v>
      </c>
      <c r="E1398" s="26">
        <v>0.807</v>
      </c>
      <c r="F1398" s="41">
        <f t="shared" si="8"/>
        <v>0.09999999999999998</v>
      </c>
      <c r="G1398" s="228" t="s">
        <v>282</v>
      </c>
      <c r="H1398" s="228" t="s">
        <v>199</v>
      </c>
      <c r="I1398" s="225">
        <v>2023</v>
      </c>
    </row>
    <row r="1399" spans="1:9" s="24" customFormat="1" ht="19.5" customHeight="1">
      <c r="A1399" s="228" t="s">
        <v>2227</v>
      </c>
      <c r="B1399" s="238" t="s">
        <v>283</v>
      </c>
      <c r="C1399" s="228" t="s">
        <v>24</v>
      </c>
      <c r="D1399" s="123">
        <v>0.3</v>
      </c>
      <c r="E1399" s="26"/>
      <c r="F1399" s="41">
        <f t="shared" si="8"/>
        <v>0.3</v>
      </c>
      <c r="G1399" s="228" t="s">
        <v>217</v>
      </c>
      <c r="H1399" s="228" t="s">
        <v>199</v>
      </c>
      <c r="I1399" s="225">
        <v>2023</v>
      </c>
    </row>
    <row r="1400" spans="1:9" s="24" customFormat="1" ht="19.5" customHeight="1">
      <c r="A1400" s="228" t="s">
        <v>2228</v>
      </c>
      <c r="B1400" s="238" t="s">
        <v>284</v>
      </c>
      <c r="C1400" s="228" t="s">
        <v>24</v>
      </c>
      <c r="D1400" s="123">
        <v>0.175</v>
      </c>
      <c r="E1400" s="26">
        <v>0.09</v>
      </c>
      <c r="F1400" s="41">
        <f t="shared" si="8"/>
        <v>0.08499999999999999</v>
      </c>
      <c r="G1400" s="228" t="s">
        <v>234</v>
      </c>
      <c r="H1400" s="228" t="s">
        <v>199</v>
      </c>
      <c r="I1400" s="225">
        <v>2023</v>
      </c>
    </row>
    <row r="1401" spans="1:9" s="24" customFormat="1" ht="19.5" customHeight="1">
      <c r="A1401" s="228" t="s">
        <v>2229</v>
      </c>
      <c r="B1401" s="238" t="s">
        <v>285</v>
      </c>
      <c r="C1401" s="228" t="s">
        <v>24</v>
      </c>
      <c r="D1401" s="123">
        <v>0.29000000000000004</v>
      </c>
      <c r="E1401" s="26">
        <v>0.19</v>
      </c>
      <c r="F1401" s="41">
        <f t="shared" si="8"/>
        <v>0.10000000000000003</v>
      </c>
      <c r="G1401" s="228" t="s">
        <v>234</v>
      </c>
      <c r="H1401" s="228" t="s">
        <v>199</v>
      </c>
      <c r="I1401" s="225">
        <v>2023</v>
      </c>
    </row>
    <row r="1402" spans="1:9" s="24" customFormat="1" ht="19.5" customHeight="1">
      <c r="A1402" s="228" t="s">
        <v>2230</v>
      </c>
      <c r="B1402" s="238" t="s">
        <v>286</v>
      </c>
      <c r="C1402" s="228" t="s">
        <v>24</v>
      </c>
      <c r="D1402" s="123">
        <v>1.266</v>
      </c>
      <c r="E1402" s="26">
        <v>0.807</v>
      </c>
      <c r="F1402" s="41">
        <f t="shared" si="8"/>
        <v>0.45899999999999996</v>
      </c>
      <c r="G1402" s="228" t="s">
        <v>234</v>
      </c>
      <c r="H1402" s="228" t="s">
        <v>199</v>
      </c>
      <c r="I1402" s="225">
        <v>2023</v>
      </c>
    </row>
    <row r="1403" spans="1:9" s="24" customFormat="1" ht="19.5" customHeight="1">
      <c r="A1403" s="228" t="s">
        <v>2231</v>
      </c>
      <c r="B1403" s="238" t="s">
        <v>4190</v>
      </c>
      <c r="C1403" s="228" t="s">
        <v>24</v>
      </c>
      <c r="D1403" s="123">
        <v>0.8919999999999999</v>
      </c>
      <c r="E1403" s="26">
        <v>0.69</v>
      </c>
      <c r="F1403" s="41">
        <f t="shared" si="8"/>
        <v>0.20199999999999996</v>
      </c>
      <c r="G1403" s="228" t="s">
        <v>234</v>
      </c>
      <c r="H1403" s="228" t="s">
        <v>199</v>
      </c>
      <c r="I1403" s="225">
        <v>2024</v>
      </c>
    </row>
    <row r="1404" spans="1:9" s="24" customFormat="1" ht="19.5" customHeight="1">
      <c r="A1404" s="228" t="s">
        <v>2232</v>
      </c>
      <c r="B1404" s="277" t="s">
        <v>287</v>
      </c>
      <c r="C1404" s="51" t="s">
        <v>24</v>
      </c>
      <c r="D1404" s="123">
        <v>1.81</v>
      </c>
      <c r="E1404" s="135"/>
      <c r="F1404" s="41">
        <f t="shared" si="8"/>
        <v>1.81</v>
      </c>
      <c r="G1404" s="51" t="s">
        <v>234</v>
      </c>
      <c r="H1404" s="228" t="s">
        <v>199</v>
      </c>
      <c r="I1404" s="225">
        <v>2024</v>
      </c>
    </row>
    <row r="1405" spans="1:9" s="24" customFormat="1" ht="19.5" customHeight="1">
      <c r="A1405" s="228" t="s">
        <v>2233</v>
      </c>
      <c r="B1405" s="238" t="s">
        <v>288</v>
      </c>
      <c r="C1405" s="228" t="s">
        <v>24</v>
      </c>
      <c r="D1405" s="123">
        <v>0.26</v>
      </c>
      <c r="E1405" s="26"/>
      <c r="F1405" s="41">
        <f t="shared" si="8"/>
        <v>0.26</v>
      </c>
      <c r="G1405" s="228" t="s">
        <v>218</v>
      </c>
      <c r="H1405" s="228" t="s">
        <v>199</v>
      </c>
      <c r="I1405" s="225">
        <v>2024</v>
      </c>
    </row>
    <row r="1406" spans="1:9" s="24" customFormat="1" ht="19.5" customHeight="1">
      <c r="A1406" s="228" t="s">
        <v>2234</v>
      </c>
      <c r="B1406" s="238" t="s">
        <v>2724</v>
      </c>
      <c r="C1406" s="228" t="s">
        <v>24</v>
      </c>
      <c r="D1406" s="123">
        <v>0.98</v>
      </c>
      <c r="E1406" s="26"/>
      <c r="F1406" s="41">
        <f t="shared" si="8"/>
        <v>0.98</v>
      </c>
      <c r="G1406" s="228" t="s">
        <v>218</v>
      </c>
      <c r="H1406" s="228" t="s">
        <v>199</v>
      </c>
      <c r="I1406" s="225">
        <v>2024</v>
      </c>
    </row>
    <row r="1407" spans="1:9" s="24" customFormat="1" ht="19.5" customHeight="1">
      <c r="A1407" s="228" t="s">
        <v>2235</v>
      </c>
      <c r="B1407" s="238" t="s">
        <v>289</v>
      </c>
      <c r="C1407" s="228" t="s">
        <v>24</v>
      </c>
      <c r="D1407" s="123">
        <v>1.6900000000000002</v>
      </c>
      <c r="E1407" s="26"/>
      <c r="F1407" s="41">
        <f t="shared" si="8"/>
        <v>1.6900000000000002</v>
      </c>
      <c r="G1407" s="228" t="s">
        <v>218</v>
      </c>
      <c r="H1407" s="228" t="s">
        <v>199</v>
      </c>
      <c r="I1407" s="225">
        <v>2024</v>
      </c>
    </row>
    <row r="1408" spans="1:9" s="24" customFormat="1" ht="19.5" customHeight="1">
      <c r="A1408" s="228" t="s">
        <v>2236</v>
      </c>
      <c r="B1408" s="238" t="s">
        <v>289</v>
      </c>
      <c r="C1408" s="228" t="s">
        <v>24</v>
      </c>
      <c r="D1408" s="123">
        <v>3.0200000000000005</v>
      </c>
      <c r="E1408" s="26"/>
      <c r="F1408" s="41">
        <f t="shared" si="8"/>
        <v>3.0200000000000005</v>
      </c>
      <c r="G1408" s="228" t="s">
        <v>2713</v>
      </c>
      <c r="H1408" s="228" t="s">
        <v>199</v>
      </c>
      <c r="I1408" s="225">
        <v>2024</v>
      </c>
    </row>
    <row r="1409" spans="1:9" s="24" customFormat="1" ht="19.5" customHeight="1">
      <c r="A1409" s="228" t="s">
        <v>2237</v>
      </c>
      <c r="B1409" s="238" t="s">
        <v>290</v>
      </c>
      <c r="C1409" s="228" t="s">
        <v>24</v>
      </c>
      <c r="D1409" s="123">
        <v>1.195</v>
      </c>
      <c r="E1409" s="26">
        <v>0.445</v>
      </c>
      <c r="F1409" s="41">
        <f t="shared" si="8"/>
        <v>0.75</v>
      </c>
      <c r="G1409" s="228" t="s">
        <v>218</v>
      </c>
      <c r="H1409" s="228" t="s">
        <v>199</v>
      </c>
      <c r="I1409" s="225">
        <v>2025</v>
      </c>
    </row>
    <row r="1410" spans="1:9" s="24" customFormat="1" ht="19.5" customHeight="1">
      <c r="A1410" s="228" t="s">
        <v>2238</v>
      </c>
      <c r="B1410" s="238" t="s">
        <v>291</v>
      </c>
      <c r="C1410" s="228" t="s">
        <v>24</v>
      </c>
      <c r="D1410" s="123">
        <v>0.7</v>
      </c>
      <c r="E1410" s="26"/>
      <c r="F1410" s="41">
        <f t="shared" si="8"/>
        <v>0.7</v>
      </c>
      <c r="G1410" s="228" t="s">
        <v>218</v>
      </c>
      <c r="H1410" s="228" t="s">
        <v>199</v>
      </c>
      <c r="I1410" s="225">
        <v>2025</v>
      </c>
    </row>
    <row r="1411" spans="1:9" s="24" customFormat="1" ht="19.5" customHeight="1">
      <c r="A1411" s="228" t="s">
        <v>2239</v>
      </c>
      <c r="B1411" s="238" t="s">
        <v>292</v>
      </c>
      <c r="C1411" s="228" t="s">
        <v>24</v>
      </c>
      <c r="D1411" s="123">
        <v>1</v>
      </c>
      <c r="E1411" s="26"/>
      <c r="F1411" s="41">
        <f t="shared" si="8"/>
        <v>1</v>
      </c>
      <c r="G1411" s="228" t="s">
        <v>218</v>
      </c>
      <c r="H1411" s="228" t="s">
        <v>199</v>
      </c>
      <c r="I1411" s="225">
        <v>2025</v>
      </c>
    </row>
    <row r="1412" spans="1:9" s="24" customFormat="1" ht="19.5" customHeight="1">
      <c r="A1412" s="228" t="s">
        <v>2240</v>
      </c>
      <c r="B1412" s="238" t="s">
        <v>293</v>
      </c>
      <c r="C1412" s="228" t="s">
        <v>24</v>
      </c>
      <c r="D1412" s="123">
        <v>1.09</v>
      </c>
      <c r="E1412" s="26">
        <v>0.79</v>
      </c>
      <c r="F1412" s="41">
        <f t="shared" si="8"/>
        <v>0.30000000000000004</v>
      </c>
      <c r="G1412" s="228" t="s">
        <v>218</v>
      </c>
      <c r="H1412" s="228" t="s">
        <v>199</v>
      </c>
      <c r="I1412" s="225">
        <v>2025</v>
      </c>
    </row>
    <row r="1413" spans="1:9" s="24" customFormat="1" ht="19.5" customHeight="1">
      <c r="A1413" s="228" t="s">
        <v>2241</v>
      </c>
      <c r="B1413" s="238" t="s">
        <v>294</v>
      </c>
      <c r="C1413" s="228" t="s">
        <v>24</v>
      </c>
      <c r="D1413" s="123">
        <v>0.7000000000000001</v>
      </c>
      <c r="E1413" s="26"/>
      <c r="F1413" s="41">
        <f t="shared" si="8"/>
        <v>0.7000000000000001</v>
      </c>
      <c r="G1413" s="228" t="s">
        <v>218</v>
      </c>
      <c r="H1413" s="228" t="s">
        <v>199</v>
      </c>
      <c r="I1413" s="225">
        <v>2025</v>
      </c>
    </row>
    <row r="1414" spans="1:9" s="24" customFormat="1" ht="19.5" customHeight="1">
      <c r="A1414" s="228" t="s">
        <v>2242</v>
      </c>
      <c r="B1414" s="238" t="s">
        <v>2725</v>
      </c>
      <c r="C1414" s="228" t="s">
        <v>24</v>
      </c>
      <c r="D1414" s="123">
        <v>2.8</v>
      </c>
      <c r="E1414" s="26"/>
      <c r="F1414" s="41">
        <f t="shared" si="8"/>
        <v>2.8</v>
      </c>
      <c r="G1414" s="228" t="s">
        <v>218</v>
      </c>
      <c r="H1414" s="228" t="s">
        <v>199</v>
      </c>
      <c r="I1414" s="225">
        <v>2025</v>
      </c>
    </row>
    <row r="1415" spans="1:9" s="24" customFormat="1" ht="19.5" customHeight="1">
      <c r="A1415" s="228" t="s">
        <v>2243</v>
      </c>
      <c r="B1415" s="238" t="s">
        <v>4191</v>
      </c>
      <c r="C1415" s="228" t="s">
        <v>24</v>
      </c>
      <c r="D1415" s="123">
        <v>0.3</v>
      </c>
      <c r="E1415" s="26">
        <v>0.18</v>
      </c>
      <c r="F1415" s="41">
        <f t="shared" si="8"/>
        <v>0.12</v>
      </c>
      <c r="G1415" s="228" t="s">
        <v>219</v>
      </c>
      <c r="H1415" s="228" t="s">
        <v>199</v>
      </c>
      <c r="I1415" s="225">
        <v>2021</v>
      </c>
    </row>
    <row r="1416" spans="1:9" s="24" customFormat="1" ht="19.5" customHeight="1">
      <c r="A1416" s="228" t="s">
        <v>2244</v>
      </c>
      <c r="B1416" s="238" t="s">
        <v>4192</v>
      </c>
      <c r="C1416" s="228" t="s">
        <v>24</v>
      </c>
      <c r="D1416" s="123">
        <v>0.348</v>
      </c>
      <c r="E1416" s="26">
        <v>0.298</v>
      </c>
      <c r="F1416" s="41">
        <f t="shared" si="8"/>
        <v>0.04999999999999999</v>
      </c>
      <c r="G1416" s="228" t="s">
        <v>219</v>
      </c>
      <c r="H1416" s="228" t="s">
        <v>199</v>
      </c>
      <c r="I1416" s="225">
        <v>2021</v>
      </c>
    </row>
    <row r="1417" spans="1:9" s="24" customFormat="1" ht="19.5" customHeight="1">
      <c r="A1417" s="228" t="s">
        <v>2245</v>
      </c>
      <c r="B1417" s="238" t="s">
        <v>4193</v>
      </c>
      <c r="C1417" s="228" t="s">
        <v>24</v>
      </c>
      <c r="D1417" s="123">
        <v>0.453</v>
      </c>
      <c r="E1417" s="26">
        <v>0.333</v>
      </c>
      <c r="F1417" s="41">
        <f t="shared" si="8"/>
        <v>0.12</v>
      </c>
      <c r="G1417" s="228" t="s">
        <v>219</v>
      </c>
      <c r="H1417" s="228" t="s">
        <v>199</v>
      </c>
      <c r="I1417" s="225">
        <v>2021</v>
      </c>
    </row>
    <row r="1418" spans="1:9" s="24" customFormat="1" ht="19.5" customHeight="1">
      <c r="A1418" s="228" t="s">
        <v>2246</v>
      </c>
      <c r="B1418" s="238" t="s">
        <v>4194</v>
      </c>
      <c r="C1418" s="228" t="s">
        <v>24</v>
      </c>
      <c r="D1418" s="123">
        <v>1</v>
      </c>
      <c r="E1418" s="26"/>
      <c r="F1418" s="41">
        <f t="shared" si="8"/>
        <v>1</v>
      </c>
      <c r="G1418" s="228" t="s">
        <v>219</v>
      </c>
      <c r="H1418" s="228" t="s">
        <v>199</v>
      </c>
      <c r="I1418" s="225">
        <v>2021</v>
      </c>
    </row>
    <row r="1419" spans="1:9" s="24" customFormat="1" ht="19.5" customHeight="1">
      <c r="A1419" s="228" t="s">
        <v>2247</v>
      </c>
      <c r="B1419" s="238" t="s">
        <v>4195</v>
      </c>
      <c r="C1419" s="228" t="s">
        <v>24</v>
      </c>
      <c r="D1419" s="123">
        <v>1.6139999999999999</v>
      </c>
      <c r="E1419" s="26">
        <v>1.214</v>
      </c>
      <c r="F1419" s="41">
        <f t="shared" si="8"/>
        <v>0.3999999999999999</v>
      </c>
      <c r="G1419" s="228" t="s">
        <v>235</v>
      </c>
      <c r="H1419" s="228" t="s">
        <v>199</v>
      </c>
      <c r="I1419" s="225">
        <v>2022</v>
      </c>
    </row>
    <row r="1420" spans="1:9" s="24" customFormat="1" ht="19.5" customHeight="1">
      <c r="A1420" s="228" t="s">
        <v>2248</v>
      </c>
      <c r="B1420" s="238" t="s">
        <v>295</v>
      </c>
      <c r="C1420" s="228" t="s">
        <v>24</v>
      </c>
      <c r="D1420" s="123">
        <v>1</v>
      </c>
      <c r="E1420" s="26">
        <v>0.63</v>
      </c>
      <c r="F1420" s="41">
        <f t="shared" si="8"/>
        <v>0.37</v>
      </c>
      <c r="G1420" s="228" t="s">
        <v>235</v>
      </c>
      <c r="H1420" s="228" t="s">
        <v>199</v>
      </c>
      <c r="I1420" s="225">
        <v>2022</v>
      </c>
    </row>
    <row r="1421" spans="1:9" s="24" customFormat="1" ht="19.5" customHeight="1">
      <c r="A1421" s="228" t="s">
        <v>2249</v>
      </c>
      <c r="B1421" s="238" t="s">
        <v>2726</v>
      </c>
      <c r="C1421" s="228" t="s">
        <v>24</v>
      </c>
      <c r="D1421" s="123">
        <v>0.4</v>
      </c>
      <c r="E1421" s="26">
        <v>0.24</v>
      </c>
      <c r="F1421" s="41">
        <f t="shared" si="8"/>
        <v>0.16000000000000003</v>
      </c>
      <c r="G1421" s="228" t="s">
        <v>235</v>
      </c>
      <c r="H1421" s="228" t="s">
        <v>199</v>
      </c>
      <c r="I1421" s="225">
        <v>2022</v>
      </c>
    </row>
    <row r="1422" spans="1:9" s="24" customFormat="1" ht="19.5" customHeight="1">
      <c r="A1422" s="228" t="s">
        <v>2250</v>
      </c>
      <c r="B1422" s="238" t="s">
        <v>296</v>
      </c>
      <c r="C1422" s="228" t="s">
        <v>24</v>
      </c>
      <c r="D1422" s="123">
        <v>0.5</v>
      </c>
      <c r="E1422" s="26"/>
      <c r="F1422" s="41">
        <f t="shared" si="8"/>
        <v>0.5</v>
      </c>
      <c r="G1422" s="228" t="s">
        <v>222</v>
      </c>
      <c r="H1422" s="228" t="s">
        <v>199</v>
      </c>
      <c r="I1422" s="225">
        <v>2022</v>
      </c>
    </row>
    <row r="1423" spans="1:9" s="24" customFormat="1" ht="19.5" customHeight="1">
      <c r="A1423" s="228" t="s">
        <v>2251</v>
      </c>
      <c r="B1423" s="238" t="s">
        <v>297</v>
      </c>
      <c r="C1423" s="228" t="s">
        <v>24</v>
      </c>
      <c r="D1423" s="123">
        <v>0.35</v>
      </c>
      <c r="E1423" s="26"/>
      <c r="F1423" s="41">
        <f t="shared" si="8"/>
        <v>0.35</v>
      </c>
      <c r="G1423" s="228" t="s">
        <v>222</v>
      </c>
      <c r="H1423" s="228" t="s">
        <v>199</v>
      </c>
      <c r="I1423" s="225">
        <v>2022</v>
      </c>
    </row>
    <row r="1424" spans="1:9" s="24" customFormat="1" ht="19.5" customHeight="1">
      <c r="A1424" s="228" t="s">
        <v>2252</v>
      </c>
      <c r="B1424" s="238" t="s">
        <v>298</v>
      </c>
      <c r="C1424" s="228" t="s">
        <v>24</v>
      </c>
      <c r="D1424" s="123">
        <v>1.2</v>
      </c>
      <c r="E1424" s="26"/>
      <c r="F1424" s="41">
        <f t="shared" si="8"/>
        <v>1.2</v>
      </c>
      <c r="G1424" s="228" t="s">
        <v>299</v>
      </c>
      <c r="H1424" s="228" t="s">
        <v>199</v>
      </c>
      <c r="I1424" s="225">
        <v>2022</v>
      </c>
    </row>
    <row r="1425" spans="1:9" s="24" customFormat="1" ht="19.5" customHeight="1">
      <c r="A1425" s="228" t="s">
        <v>2253</v>
      </c>
      <c r="B1425" s="238" t="s">
        <v>300</v>
      </c>
      <c r="C1425" s="228" t="s">
        <v>24</v>
      </c>
      <c r="D1425" s="123">
        <v>0.91</v>
      </c>
      <c r="E1425" s="26"/>
      <c r="F1425" s="41">
        <f t="shared" si="8"/>
        <v>0.91</v>
      </c>
      <c r="G1425" s="228" t="s">
        <v>299</v>
      </c>
      <c r="H1425" s="228" t="s">
        <v>199</v>
      </c>
      <c r="I1425" s="225">
        <v>2022</v>
      </c>
    </row>
    <row r="1426" spans="1:9" s="24" customFormat="1" ht="19.5" customHeight="1">
      <c r="A1426" s="228" t="s">
        <v>4196</v>
      </c>
      <c r="B1426" s="238" t="s">
        <v>301</v>
      </c>
      <c r="C1426" s="228" t="s">
        <v>24</v>
      </c>
      <c r="D1426" s="123">
        <v>1.05</v>
      </c>
      <c r="E1426" s="26"/>
      <c r="F1426" s="41">
        <f t="shared" si="8"/>
        <v>1.05</v>
      </c>
      <c r="G1426" s="228" t="s">
        <v>299</v>
      </c>
      <c r="H1426" s="228" t="s">
        <v>199</v>
      </c>
      <c r="I1426" s="225">
        <v>2022</v>
      </c>
    </row>
    <row r="1427" spans="1:9" s="24" customFormat="1" ht="19.5" customHeight="1">
      <c r="A1427" s="228" t="s">
        <v>4197</v>
      </c>
      <c r="B1427" s="238" t="s">
        <v>300</v>
      </c>
      <c r="C1427" s="228" t="s">
        <v>24</v>
      </c>
      <c r="D1427" s="123">
        <v>1</v>
      </c>
      <c r="E1427" s="26"/>
      <c r="F1427" s="41">
        <f t="shared" si="8"/>
        <v>1</v>
      </c>
      <c r="G1427" s="228" t="s">
        <v>299</v>
      </c>
      <c r="H1427" s="228" t="s">
        <v>199</v>
      </c>
      <c r="I1427" s="225">
        <v>2022</v>
      </c>
    </row>
    <row r="1428" spans="1:9" s="24" customFormat="1" ht="19.5" customHeight="1">
      <c r="A1428" s="228" t="s">
        <v>5022</v>
      </c>
      <c r="B1428" s="238" t="s">
        <v>5297</v>
      </c>
      <c r="C1428" s="228" t="s">
        <v>24</v>
      </c>
      <c r="D1428" s="123">
        <v>0.37</v>
      </c>
      <c r="E1428" s="26"/>
      <c r="F1428" s="41">
        <f t="shared" si="8"/>
        <v>0.37</v>
      </c>
      <c r="G1428" s="228"/>
      <c r="H1428" s="228" t="s">
        <v>199</v>
      </c>
      <c r="I1428" s="225">
        <v>2022</v>
      </c>
    </row>
    <row r="1429" spans="1:9" s="24" customFormat="1" ht="19.5" customHeight="1">
      <c r="A1429" s="162" t="s">
        <v>151</v>
      </c>
      <c r="B1429" s="237" t="s">
        <v>1397</v>
      </c>
      <c r="C1429" s="228" t="s">
        <v>24</v>
      </c>
      <c r="D1429" s="107">
        <f>SUM(D1430:D1430)</f>
        <v>0.14</v>
      </c>
      <c r="E1429" s="107">
        <f>SUM(E1430:E1430)</f>
        <v>0</v>
      </c>
      <c r="F1429" s="107">
        <f>SUM(F1430:F1430)</f>
        <v>0.14</v>
      </c>
      <c r="G1429" s="30"/>
      <c r="H1429" s="28" t="s">
        <v>200</v>
      </c>
      <c r="I1429" s="225"/>
    </row>
    <row r="1430" spans="1:9" s="24" customFormat="1" ht="19.5" customHeight="1">
      <c r="A1430" s="228" t="s">
        <v>2254</v>
      </c>
      <c r="B1430" s="238" t="s">
        <v>444</v>
      </c>
      <c r="C1430" s="17" t="s">
        <v>24</v>
      </c>
      <c r="D1430" s="36">
        <v>0.14</v>
      </c>
      <c r="E1430" s="27"/>
      <c r="F1430" s="41">
        <v>0.14</v>
      </c>
      <c r="G1430" s="28" t="s">
        <v>216</v>
      </c>
      <c r="H1430" s="28" t="s">
        <v>200</v>
      </c>
      <c r="I1430" s="225">
        <v>2023</v>
      </c>
    </row>
    <row r="1431" spans="1:9" s="79" customFormat="1" ht="19.5" customHeight="1">
      <c r="A1431" s="158" t="s">
        <v>152</v>
      </c>
      <c r="B1431" s="280" t="s">
        <v>201</v>
      </c>
      <c r="C1431" s="17" t="s">
        <v>24</v>
      </c>
      <c r="D1431" s="50">
        <f>SUM(D1432:D1445)</f>
        <v>45.37</v>
      </c>
      <c r="E1431" s="50">
        <f>SUM(E1432:E1445)</f>
        <v>0</v>
      </c>
      <c r="F1431" s="50">
        <f>SUM(F1432:F1445)</f>
        <v>45.37</v>
      </c>
      <c r="G1431" s="96"/>
      <c r="H1431" s="3" t="s">
        <v>201</v>
      </c>
      <c r="I1431" s="222"/>
    </row>
    <row r="1432" spans="1:9" s="72" customFormat="1" ht="19.5" customHeight="1">
      <c r="A1432" s="157" t="s">
        <v>2255</v>
      </c>
      <c r="B1432" s="281" t="s">
        <v>1837</v>
      </c>
      <c r="C1432" s="20" t="s">
        <v>24</v>
      </c>
      <c r="D1432" s="18">
        <v>0.13</v>
      </c>
      <c r="E1432" s="26"/>
      <c r="F1432" s="18">
        <v>0.13</v>
      </c>
      <c r="G1432" s="98" t="s">
        <v>496</v>
      </c>
      <c r="H1432" s="3" t="s">
        <v>201</v>
      </c>
      <c r="I1432" s="222">
        <v>2021</v>
      </c>
    </row>
    <row r="1433" spans="1:9" s="81" customFormat="1" ht="19.5" customHeight="1">
      <c r="A1433" s="157" t="s">
        <v>2259</v>
      </c>
      <c r="B1433" s="281" t="s">
        <v>1836</v>
      </c>
      <c r="C1433" s="20" t="s">
        <v>24</v>
      </c>
      <c r="D1433" s="18">
        <v>1.5</v>
      </c>
      <c r="E1433" s="55"/>
      <c r="F1433" s="18">
        <v>1.5</v>
      </c>
      <c r="G1433" s="3" t="s">
        <v>497</v>
      </c>
      <c r="H1433" s="3" t="s">
        <v>201</v>
      </c>
      <c r="I1433" s="222">
        <v>2021</v>
      </c>
    </row>
    <row r="1434" spans="1:9" s="72" customFormat="1" ht="19.5" customHeight="1">
      <c r="A1434" s="157" t="s">
        <v>2257</v>
      </c>
      <c r="B1434" s="288" t="s">
        <v>1838</v>
      </c>
      <c r="C1434" s="20" t="s">
        <v>24</v>
      </c>
      <c r="D1434" s="18">
        <v>0.88</v>
      </c>
      <c r="E1434" s="132"/>
      <c r="F1434" s="18">
        <v>0.88</v>
      </c>
      <c r="G1434" s="3" t="s">
        <v>500</v>
      </c>
      <c r="H1434" s="3" t="s">
        <v>201</v>
      </c>
      <c r="I1434" s="222">
        <v>2021</v>
      </c>
    </row>
    <row r="1435" spans="1:9" s="72" customFormat="1" ht="19.5" customHeight="1">
      <c r="A1435" s="157" t="s">
        <v>2260</v>
      </c>
      <c r="B1435" s="288" t="s">
        <v>1839</v>
      </c>
      <c r="C1435" s="20" t="s">
        <v>24</v>
      </c>
      <c r="D1435" s="18">
        <v>0.12</v>
      </c>
      <c r="E1435" s="26"/>
      <c r="F1435" s="18">
        <v>0.12</v>
      </c>
      <c r="G1435" s="98" t="s">
        <v>500</v>
      </c>
      <c r="H1435" s="3" t="s">
        <v>201</v>
      </c>
      <c r="I1435" s="222">
        <v>2025</v>
      </c>
    </row>
    <row r="1436" spans="1:9" s="72" customFormat="1" ht="19.5" customHeight="1">
      <c r="A1436" s="157" t="s">
        <v>2256</v>
      </c>
      <c r="B1436" s="238" t="s">
        <v>4198</v>
      </c>
      <c r="C1436" s="20" t="s">
        <v>24</v>
      </c>
      <c r="D1436" s="18">
        <v>0.5800000000000001</v>
      </c>
      <c r="E1436" s="26"/>
      <c r="F1436" s="18">
        <v>0.5800000000000001</v>
      </c>
      <c r="G1436" s="98" t="s">
        <v>209</v>
      </c>
      <c r="H1436" s="3" t="s">
        <v>201</v>
      </c>
      <c r="I1436" s="222">
        <v>2021</v>
      </c>
    </row>
    <row r="1437" spans="1:9" s="72" customFormat="1" ht="19.5" customHeight="1">
      <c r="A1437" s="157" t="s">
        <v>2261</v>
      </c>
      <c r="B1437" s="281" t="s">
        <v>1840</v>
      </c>
      <c r="C1437" s="20" t="s">
        <v>24</v>
      </c>
      <c r="D1437" s="18">
        <v>0.4</v>
      </c>
      <c r="E1437" s="26"/>
      <c r="F1437" s="18">
        <v>0.4</v>
      </c>
      <c r="G1437" s="98" t="s">
        <v>503</v>
      </c>
      <c r="H1437" s="3" t="s">
        <v>201</v>
      </c>
      <c r="I1437" s="222">
        <v>2022</v>
      </c>
    </row>
    <row r="1438" spans="1:9" s="72" customFormat="1" ht="19.5" customHeight="1">
      <c r="A1438" s="157" t="s">
        <v>2262</v>
      </c>
      <c r="B1438" s="281" t="s">
        <v>1841</v>
      </c>
      <c r="C1438" s="20" t="s">
        <v>24</v>
      </c>
      <c r="D1438" s="18">
        <v>2.85</v>
      </c>
      <c r="E1438" s="26"/>
      <c r="F1438" s="18">
        <v>2.85</v>
      </c>
      <c r="G1438" s="98" t="s">
        <v>525</v>
      </c>
      <c r="H1438" s="3" t="s">
        <v>201</v>
      </c>
      <c r="I1438" s="222">
        <v>2022</v>
      </c>
    </row>
    <row r="1439" spans="1:9" s="72" customFormat="1" ht="19.5" customHeight="1">
      <c r="A1439" s="157" t="s">
        <v>2258</v>
      </c>
      <c r="B1439" s="281" t="s">
        <v>537</v>
      </c>
      <c r="C1439" s="20" t="s">
        <v>24</v>
      </c>
      <c r="D1439" s="18">
        <v>0.6000000000000001</v>
      </c>
      <c r="E1439" s="26"/>
      <c r="F1439" s="18">
        <v>0.6000000000000001</v>
      </c>
      <c r="G1439" s="98" t="s">
        <v>504</v>
      </c>
      <c r="H1439" s="3" t="s">
        <v>201</v>
      </c>
      <c r="I1439" s="222">
        <v>2022</v>
      </c>
    </row>
    <row r="1440" spans="1:9" s="72" customFormat="1" ht="19.5" customHeight="1">
      <c r="A1440" s="157" t="s">
        <v>2263</v>
      </c>
      <c r="B1440" s="281" t="s">
        <v>1842</v>
      </c>
      <c r="C1440" s="20" t="s">
        <v>24</v>
      </c>
      <c r="D1440" s="18">
        <v>0.24</v>
      </c>
      <c r="E1440" s="26"/>
      <c r="F1440" s="18">
        <v>0.24</v>
      </c>
      <c r="G1440" s="149" t="s">
        <v>506</v>
      </c>
      <c r="H1440" s="3" t="s">
        <v>201</v>
      </c>
      <c r="I1440" s="222">
        <v>2022</v>
      </c>
    </row>
    <row r="1441" spans="1:9" s="72" customFormat="1" ht="19.5" customHeight="1">
      <c r="A1441" s="157" t="s">
        <v>2264</v>
      </c>
      <c r="B1441" s="281" t="s">
        <v>1843</v>
      </c>
      <c r="C1441" s="20" t="s">
        <v>24</v>
      </c>
      <c r="D1441" s="18">
        <v>0.16</v>
      </c>
      <c r="E1441" s="26"/>
      <c r="F1441" s="18">
        <v>0.16</v>
      </c>
      <c r="G1441" s="98" t="s">
        <v>506</v>
      </c>
      <c r="H1441" s="3" t="s">
        <v>201</v>
      </c>
      <c r="I1441" s="222">
        <v>2022</v>
      </c>
    </row>
    <row r="1442" spans="1:9" s="72" customFormat="1" ht="19.5" customHeight="1">
      <c r="A1442" s="157" t="s">
        <v>2265</v>
      </c>
      <c r="B1442" s="281" t="s">
        <v>1844</v>
      </c>
      <c r="C1442" s="20" t="s">
        <v>24</v>
      </c>
      <c r="D1442" s="18">
        <v>0.3</v>
      </c>
      <c r="E1442" s="26"/>
      <c r="F1442" s="18">
        <v>0.3</v>
      </c>
      <c r="G1442" s="98" t="s">
        <v>505</v>
      </c>
      <c r="H1442" s="3" t="s">
        <v>201</v>
      </c>
      <c r="I1442" s="222">
        <v>2024</v>
      </c>
    </row>
    <row r="1443" spans="1:9" s="72" customFormat="1" ht="19.5" customHeight="1">
      <c r="A1443" s="157" t="s">
        <v>2266</v>
      </c>
      <c r="B1443" s="281" t="s">
        <v>4199</v>
      </c>
      <c r="C1443" s="20" t="s">
        <v>24</v>
      </c>
      <c r="D1443" s="18">
        <v>37</v>
      </c>
      <c r="E1443" s="26"/>
      <c r="F1443" s="18">
        <v>37</v>
      </c>
      <c r="G1443" s="98" t="s">
        <v>155</v>
      </c>
      <c r="H1443" s="3" t="s">
        <v>201</v>
      </c>
      <c r="I1443" s="222">
        <v>2025</v>
      </c>
    </row>
    <row r="1444" spans="1:9" s="72" customFormat="1" ht="19.5" customHeight="1">
      <c r="A1444" s="157" t="s">
        <v>2267</v>
      </c>
      <c r="B1444" s="281" t="s">
        <v>1845</v>
      </c>
      <c r="C1444" s="20" t="s">
        <v>24</v>
      </c>
      <c r="D1444" s="18">
        <v>0.4</v>
      </c>
      <c r="E1444" s="26"/>
      <c r="F1444" s="18">
        <v>0.4</v>
      </c>
      <c r="G1444" s="98" t="s">
        <v>505</v>
      </c>
      <c r="H1444" s="3" t="s">
        <v>201</v>
      </c>
      <c r="I1444" s="222">
        <v>2025</v>
      </c>
    </row>
    <row r="1445" spans="1:9" s="72" customFormat="1" ht="19.5" customHeight="1">
      <c r="A1445" s="157" t="s">
        <v>2268</v>
      </c>
      <c r="B1445" s="281" t="s">
        <v>1836</v>
      </c>
      <c r="C1445" s="20" t="s">
        <v>24</v>
      </c>
      <c r="D1445" s="18">
        <v>0.21</v>
      </c>
      <c r="E1445" s="26"/>
      <c r="F1445" s="18">
        <v>0.21</v>
      </c>
      <c r="G1445" s="98" t="s">
        <v>508</v>
      </c>
      <c r="H1445" s="3" t="s">
        <v>201</v>
      </c>
      <c r="I1445" s="222"/>
    </row>
    <row r="1446" spans="1:9" s="200" customFormat="1" ht="19.5" customHeight="1">
      <c r="A1446" s="158" t="s">
        <v>178</v>
      </c>
      <c r="B1446" s="261" t="s">
        <v>202</v>
      </c>
      <c r="C1446" s="20" t="s">
        <v>24</v>
      </c>
      <c r="D1446" s="203">
        <f>SUM(D1447:D1465)</f>
        <v>21.88</v>
      </c>
      <c r="E1446" s="203">
        <f>SUM(E1447:E1465)</f>
        <v>2.11</v>
      </c>
      <c r="F1446" s="203">
        <f>SUM(F1447:F1465)</f>
        <v>19.77</v>
      </c>
      <c r="G1446" s="199"/>
      <c r="H1446" s="17" t="s">
        <v>202</v>
      </c>
      <c r="I1446" s="225"/>
    </row>
    <row r="1447" spans="1:9" s="46" customFormat="1" ht="19.5" customHeight="1">
      <c r="A1447" s="157" t="s">
        <v>2269</v>
      </c>
      <c r="B1447" s="238" t="s">
        <v>736</v>
      </c>
      <c r="C1447" s="228" t="s">
        <v>24</v>
      </c>
      <c r="D1447" s="173">
        <v>2.11</v>
      </c>
      <c r="E1447" s="27"/>
      <c r="F1447" s="174">
        <f>D1447-E1447</f>
        <v>2.11</v>
      </c>
      <c r="G1447" s="228" t="s">
        <v>655</v>
      </c>
      <c r="H1447" s="17" t="s">
        <v>202</v>
      </c>
      <c r="I1447" s="225">
        <v>2021</v>
      </c>
    </row>
    <row r="1448" spans="1:9" s="46" customFormat="1" ht="19.5" customHeight="1">
      <c r="A1448" s="157" t="s">
        <v>2273</v>
      </c>
      <c r="B1448" s="238" t="s">
        <v>737</v>
      </c>
      <c r="C1448" s="228" t="s">
        <v>24</v>
      </c>
      <c r="D1448" s="173">
        <v>2.5</v>
      </c>
      <c r="E1448" s="27"/>
      <c r="F1448" s="174">
        <f aca="true" t="shared" si="9" ref="F1448:F1465">D1448-E1448</f>
        <v>2.5</v>
      </c>
      <c r="G1448" s="228" t="s">
        <v>655</v>
      </c>
      <c r="H1448" s="17" t="s">
        <v>202</v>
      </c>
      <c r="I1448" s="225">
        <v>2021</v>
      </c>
    </row>
    <row r="1449" spans="1:9" s="46" customFormat="1" ht="19.5" customHeight="1">
      <c r="A1449" s="157" t="s">
        <v>2274</v>
      </c>
      <c r="B1449" s="238" t="s">
        <v>738</v>
      </c>
      <c r="C1449" s="228" t="s">
        <v>24</v>
      </c>
      <c r="D1449" s="173">
        <v>0.15</v>
      </c>
      <c r="E1449" s="39"/>
      <c r="F1449" s="174">
        <f t="shared" si="9"/>
        <v>0.15</v>
      </c>
      <c r="G1449" s="228" t="s">
        <v>627</v>
      </c>
      <c r="H1449" s="17" t="s">
        <v>202</v>
      </c>
      <c r="I1449" s="225">
        <v>2021</v>
      </c>
    </row>
    <row r="1450" spans="1:9" s="46" customFormat="1" ht="19.5" customHeight="1">
      <c r="A1450" s="157" t="s">
        <v>2275</v>
      </c>
      <c r="B1450" s="238" t="s">
        <v>739</v>
      </c>
      <c r="C1450" s="228" t="s">
        <v>24</v>
      </c>
      <c r="D1450" s="173">
        <v>1.7</v>
      </c>
      <c r="E1450" s="27"/>
      <c r="F1450" s="174">
        <f t="shared" si="9"/>
        <v>1.7</v>
      </c>
      <c r="G1450" s="228" t="s">
        <v>580</v>
      </c>
      <c r="H1450" s="17" t="s">
        <v>202</v>
      </c>
      <c r="I1450" s="225">
        <v>2021</v>
      </c>
    </row>
    <row r="1451" spans="1:9" s="46" customFormat="1" ht="19.5" customHeight="1">
      <c r="A1451" s="157" t="s">
        <v>2271</v>
      </c>
      <c r="B1451" s="238" t="s">
        <v>740</v>
      </c>
      <c r="C1451" s="228" t="s">
        <v>24</v>
      </c>
      <c r="D1451" s="173">
        <v>5</v>
      </c>
      <c r="E1451" s="27"/>
      <c r="F1451" s="174">
        <f t="shared" si="9"/>
        <v>5</v>
      </c>
      <c r="G1451" s="228" t="s">
        <v>666</v>
      </c>
      <c r="H1451" s="17" t="s">
        <v>202</v>
      </c>
      <c r="I1451" s="225">
        <v>2021</v>
      </c>
    </row>
    <row r="1452" spans="1:9" s="46" customFormat="1" ht="19.5" customHeight="1">
      <c r="A1452" s="157" t="s">
        <v>2276</v>
      </c>
      <c r="B1452" s="247" t="s">
        <v>741</v>
      </c>
      <c r="C1452" s="17" t="s">
        <v>24</v>
      </c>
      <c r="D1452" s="173">
        <v>0.5</v>
      </c>
      <c r="E1452" s="27"/>
      <c r="F1452" s="174">
        <f t="shared" si="9"/>
        <v>0.5</v>
      </c>
      <c r="G1452" s="17" t="s">
        <v>586</v>
      </c>
      <c r="H1452" s="17" t="s">
        <v>202</v>
      </c>
      <c r="I1452" s="225">
        <v>2022</v>
      </c>
    </row>
    <row r="1453" spans="1:9" s="46" customFormat="1" ht="19.5" customHeight="1">
      <c r="A1453" s="157" t="s">
        <v>2270</v>
      </c>
      <c r="B1453" s="248" t="s">
        <v>742</v>
      </c>
      <c r="C1453" s="47" t="s">
        <v>24</v>
      </c>
      <c r="D1453" s="173">
        <v>0.99</v>
      </c>
      <c r="E1453" s="27"/>
      <c r="F1453" s="174">
        <f t="shared" si="9"/>
        <v>0.99</v>
      </c>
      <c r="G1453" s="17" t="s">
        <v>586</v>
      </c>
      <c r="H1453" s="17" t="s">
        <v>202</v>
      </c>
      <c r="I1453" s="225">
        <v>2022</v>
      </c>
    </row>
    <row r="1454" spans="1:9" s="46" customFormat="1" ht="19.5" customHeight="1">
      <c r="A1454" s="157" t="s">
        <v>2277</v>
      </c>
      <c r="B1454" s="238" t="s">
        <v>743</v>
      </c>
      <c r="C1454" s="228" t="s">
        <v>24</v>
      </c>
      <c r="D1454" s="173">
        <v>0.07</v>
      </c>
      <c r="E1454" s="27"/>
      <c r="F1454" s="174">
        <f t="shared" si="9"/>
        <v>0.07</v>
      </c>
      <c r="G1454" s="228" t="s">
        <v>586</v>
      </c>
      <c r="H1454" s="17" t="s">
        <v>202</v>
      </c>
      <c r="I1454" s="225">
        <v>2022</v>
      </c>
    </row>
    <row r="1455" spans="1:9" s="46" customFormat="1" ht="19.5" customHeight="1">
      <c r="A1455" s="157" t="s">
        <v>2272</v>
      </c>
      <c r="B1455" s="238" t="s">
        <v>744</v>
      </c>
      <c r="C1455" s="228" t="s">
        <v>24</v>
      </c>
      <c r="D1455" s="173">
        <v>0.4</v>
      </c>
      <c r="E1455" s="39"/>
      <c r="F1455" s="174">
        <f t="shared" si="9"/>
        <v>0.4</v>
      </c>
      <c r="G1455" s="228" t="s">
        <v>745</v>
      </c>
      <c r="H1455" s="17" t="s">
        <v>202</v>
      </c>
      <c r="I1455" s="225">
        <v>2022</v>
      </c>
    </row>
    <row r="1456" spans="1:9" s="46" customFormat="1" ht="19.5" customHeight="1">
      <c r="A1456" s="157" t="s">
        <v>2278</v>
      </c>
      <c r="B1456" s="238" t="s">
        <v>746</v>
      </c>
      <c r="C1456" s="228" t="s">
        <v>24</v>
      </c>
      <c r="D1456" s="173">
        <v>0.37</v>
      </c>
      <c r="E1456" s="39"/>
      <c r="F1456" s="174">
        <f t="shared" si="9"/>
        <v>0.37</v>
      </c>
      <c r="G1456" s="228" t="s">
        <v>664</v>
      </c>
      <c r="H1456" s="17" t="s">
        <v>202</v>
      </c>
      <c r="I1456" s="225">
        <v>2022</v>
      </c>
    </row>
    <row r="1457" spans="1:9" s="46" customFormat="1" ht="19.5" customHeight="1">
      <c r="A1457" s="157" t="s">
        <v>2279</v>
      </c>
      <c r="B1457" s="238" t="s">
        <v>747</v>
      </c>
      <c r="C1457" s="228" t="s">
        <v>24</v>
      </c>
      <c r="D1457" s="173">
        <v>2.95</v>
      </c>
      <c r="E1457" s="27">
        <v>1.02</v>
      </c>
      <c r="F1457" s="174">
        <f t="shared" si="9"/>
        <v>1.9300000000000002</v>
      </c>
      <c r="G1457" s="228" t="s">
        <v>594</v>
      </c>
      <c r="H1457" s="17" t="s">
        <v>202</v>
      </c>
      <c r="I1457" s="225">
        <v>2022</v>
      </c>
    </row>
    <row r="1458" spans="1:9" s="46" customFormat="1" ht="19.5" customHeight="1">
      <c r="A1458" s="157" t="s">
        <v>2280</v>
      </c>
      <c r="B1458" s="238" t="s">
        <v>748</v>
      </c>
      <c r="C1458" s="228" t="s">
        <v>24</v>
      </c>
      <c r="D1458" s="173">
        <v>0.52</v>
      </c>
      <c r="E1458" s="27">
        <v>0.26</v>
      </c>
      <c r="F1458" s="174">
        <f t="shared" si="9"/>
        <v>0.26</v>
      </c>
      <c r="G1458" s="228" t="s">
        <v>646</v>
      </c>
      <c r="H1458" s="17" t="s">
        <v>202</v>
      </c>
      <c r="I1458" s="225">
        <v>2023</v>
      </c>
    </row>
    <row r="1459" spans="1:9" s="46" customFormat="1" ht="19.5" customHeight="1">
      <c r="A1459" s="157" t="s">
        <v>2281</v>
      </c>
      <c r="B1459" s="238" t="s">
        <v>749</v>
      </c>
      <c r="C1459" s="228" t="s">
        <v>24</v>
      </c>
      <c r="D1459" s="173">
        <v>1.13</v>
      </c>
      <c r="E1459" s="27">
        <v>0.83</v>
      </c>
      <c r="F1459" s="174">
        <f t="shared" si="9"/>
        <v>0.29999999999999993</v>
      </c>
      <c r="G1459" s="228" t="s">
        <v>597</v>
      </c>
      <c r="H1459" s="17" t="s">
        <v>202</v>
      </c>
      <c r="I1459" s="225">
        <v>2023</v>
      </c>
    </row>
    <row r="1460" spans="1:9" s="46" customFormat="1" ht="19.5" customHeight="1">
      <c r="A1460" s="157" t="s">
        <v>2282</v>
      </c>
      <c r="B1460" s="238" t="s">
        <v>750</v>
      </c>
      <c r="C1460" s="228" t="s">
        <v>24</v>
      </c>
      <c r="D1460" s="173">
        <v>0.4</v>
      </c>
      <c r="E1460" s="27"/>
      <c r="F1460" s="174">
        <f t="shared" si="9"/>
        <v>0.4</v>
      </c>
      <c r="G1460" s="228" t="s">
        <v>597</v>
      </c>
      <c r="H1460" s="17" t="s">
        <v>202</v>
      </c>
      <c r="I1460" s="225">
        <v>2023</v>
      </c>
    </row>
    <row r="1461" spans="1:9" s="46" customFormat="1" ht="19.5" customHeight="1">
      <c r="A1461" s="157" t="s">
        <v>2283</v>
      </c>
      <c r="B1461" s="238" t="s">
        <v>751</v>
      </c>
      <c r="C1461" s="228" t="s">
        <v>24</v>
      </c>
      <c r="D1461" s="173">
        <v>0.21000000000000002</v>
      </c>
      <c r="E1461" s="27"/>
      <c r="F1461" s="174">
        <f t="shared" si="9"/>
        <v>0.21000000000000002</v>
      </c>
      <c r="G1461" s="228" t="s">
        <v>611</v>
      </c>
      <c r="H1461" s="17" t="s">
        <v>202</v>
      </c>
      <c r="I1461" s="225">
        <v>2024</v>
      </c>
    </row>
    <row r="1462" spans="1:9" s="46" customFormat="1" ht="19.5" customHeight="1">
      <c r="A1462" s="157" t="s">
        <v>2284</v>
      </c>
      <c r="B1462" s="238" t="s">
        <v>752</v>
      </c>
      <c r="C1462" s="228" t="s">
        <v>24</v>
      </c>
      <c r="D1462" s="173">
        <v>0.5</v>
      </c>
      <c r="E1462" s="27"/>
      <c r="F1462" s="174">
        <f t="shared" si="9"/>
        <v>0.5</v>
      </c>
      <c r="G1462" s="228" t="s">
        <v>611</v>
      </c>
      <c r="H1462" s="17" t="s">
        <v>202</v>
      </c>
      <c r="I1462" s="225">
        <v>2024</v>
      </c>
    </row>
    <row r="1463" spans="1:9" s="46" customFormat="1" ht="19.5" customHeight="1">
      <c r="A1463" s="157" t="s">
        <v>2285</v>
      </c>
      <c r="B1463" s="238" t="s">
        <v>753</v>
      </c>
      <c r="C1463" s="228" t="s">
        <v>24</v>
      </c>
      <c r="D1463" s="173">
        <v>0.38</v>
      </c>
      <c r="E1463" s="27"/>
      <c r="F1463" s="174">
        <f t="shared" si="9"/>
        <v>0.38</v>
      </c>
      <c r="G1463" s="228" t="s">
        <v>611</v>
      </c>
      <c r="H1463" s="17" t="s">
        <v>202</v>
      </c>
      <c r="I1463" s="225">
        <v>2024</v>
      </c>
    </row>
    <row r="1464" spans="1:9" s="46" customFormat="1" ht="19.5" customHeight="1">
      <c r="A1464" s="157" t="s">
        <v>2286</v>
      </c>
      <c r="B1464" s="238" t="s">
        <v>4201</v>
      </c>
      <c r="C1464" s="228" t="s">
        <v>24</v>
      </c>
      <c r="D1464" s="173">
        <v>1</v>
      </c>
      <c r="E1464" s="27"/>
      <c r="F1464" s="174">
        <f t="shared" si="9"/>
        <v>1</v>
      </c>
      <c r="G1464" s="228" t="s">
        <v>612</v>
      </c>
      <c r="H1464" s="17" t="s">
        <v>202</v>
      </c>
      <c r="I1464" s="225">
        <v>2024</v>
      </c>
    </row>
    <row r="1465" spans="1:9" s="46" customFormat="1" ht="19.5" customHeight="1">
      <c r="A1465" s="157" t="s">
        <v>2287</v>
      </c>
      <c r="B1465" s="238" t="s">
        <v>754</v>
      </c>
      <c r="C1465" s="228" t="s">
        <v>24</v>
      </c>
      <c r="D1465" s="173">
        <v>1</v>
      </c>
      <c r="E1465" s="39"/>
      <c r="F1465" s="174">
        <f t="shared" si="9"/>
        <v>1</v>
      </c>
      <c r="G1465" s="228" t="s">
        <v>755</v>
      </c>
      <c r="H1465" s="17" t="s">
        <v>202</v>
      </c>
      <c r="I1465" s="225">
        <v>2024</v>
      </c>
    </row>
    <row r="1466" spans="1:9" s="201" customFormat="1" ht="19.5" customHeight="1">
      <c r="A1466" s="63" t="s">
        <v>179</v>
      </c>
      <c r="B1466" s="252" t="s">
        <v>203</v>
      </c>
      <c r="C1466" s="228" t="s">
        <v>24</v>
      </c>
      <c r="D1466" s="108">
        <f>SUM(D1467:D1502)</f>
        <v>22.03</v>
      </c>
      <c r="E1466" s="108">
        <f>SUM(E1467:E1502)</f>
        <v>0</v>
      </c>
      <c r="F1466" s="108">
        <f>SUM(F1467:F1502)</f>
        <v>22.03</v>
      </c>
      <c r="G1466" s="228"/>
      <c r="H1466" s="228"/>
      <c r="I1466" s="225"/>
    </row>
    <row r="1467" spans="1:9" s="24" customFormat="1" ht="19.5" customHeight="1">
      <c r="A1467" s="228" t="s">
        <v>2288</v>
      </c>
      <c r="B1467" s="238" t="s">
        <v>914</v>
      </c>
      <c r="C1467" s="228" t="s">
        <v>24</v>
      </c>
      <c r="D1467" s="36">
        <v>0.07</v>
      </c>
      <c r="E1467" s="26"/>
      <c r="F1467" s="41">
        <v>0.07</v>
      </c>
      <c r="G1467" s="228" t="s">
        <v>886</v>
      </c>
      <c r="H1467" s="228" t="s">
        <v>203</v>
      </c>
      <c r="I1467" s="225">
        <v>2021</v>
      </c>
    </row>
    <row r="1468" spans="1:9" s="24" customFormat="1" ht="19.5" customHeight="1">
      <c r="A1468" s="228" t="s">
        <v>2289</v>
      </c>
      <c r="B1468" s="238" t="s">
        <v>2775</v>
      </c>
      <c r="C1468" s="228" t="s">
        <v>24</v>
      </c>
      <c r="D1468" s="36">
        <v>1</v>
      </c>
      <c r="E1468" s="26"/>
      <c r="F1468" s="41">
        <v>1</v>
      </c>
      <c r="G1468" s="228" t="s">
        <v>836</v>
      </c>
      <c r="H1468" s="228" t="s">
        <v>203</v>
      </c>
      <c r="I1468" s="225">
        <v>2021</v>
      </c>
    </row>
    <row r="1469" spans="1:9" s="24" customFormat="1" ht="19.5" customHeight="1">
      <c r="A1469" s="228" t="s">
        <v>2290</v>
      </c>
      <c r="B1469" s="238" t="s">
        <v>913</v>
      </c>
      <c r="C1469" s="228" t="s">
        <v>24</v>
      </c>
      <c r="D1469" s="36">
        <v>0.48</v>
      </c>
      <c r="E1469" s="26"/>
      <c r="F1469" s="41">
        <v>0.48</v>
      </c>
      <c r="G1469" s="228" t="s">
        <v>208</v>
      </c>
      <c r="H1469" s="228" t="s">
        <v>203</v>
      </c>
      <c r="I1469" s="225">
        <v>2021</v>
      </c>
    </row>
    <row r="1470" spans="1:9" s="24" customFormat="1" ht="19.5" customHeight="1">
      <c r="A1470" s="228" t="s">
        <v>2291</v>
      </c>
      <c r="B1470" s="238" t="s">
        <v>909</v>
      </c>
      <c r="C1470" s="228" t="s">
        <v>24</v>
      </c>
      <c r="D1470" s="36">
        <v>0.15</v>
      </c>
      <c r="E1470" s="26"/>
      <c r="F1470" s="41">
        <v>0.15</v>
      </c>
      <c r="G1470" s="228" t="s">
        <v>207</v>
      </c>
      <c r="H1470" s="228" t="s">
        <v>203</v>
      </c>
      <c r="I1470" s="225">
        <v>2021</v>
      </c>
    </row>
    <row r="1471" spans="1:9" s="24" customFormat="1" ht="19.5" customHeight="1">
      <c r="A1471" s="228" t="s">
        <v>2292</v>
      </c>
      <c r="B1471" s="238" t="s">
        <v>909</v>
      </c>
      <c r="C1471" s="228" t="s">
        <v>24</v>
      </c>
      <c r="D1471" s="36">
        <v>0.2</v>
      </c>
      <c r="E1471" s="26"/>
      <c r="F1471" s="41">
        <v>0.2</v>
      </c>
      <c r="G1471" s="228" t="s">
        <v>846</v>
      </c>
      <c r="H1471" s="228" t="s">
        <v>203</v>
      </c>
      <c r="I1471" s="225">
        <v>2021</v>
      </c>
    </row>
    <row r="1472" spans="1:9" s="24" customFormat="1" ht="19.5" customHeight="1">
      <c r="A1472" s="228" t="s">
        <v>2293</v>
      </c>
      <c r="B1472" s="238" t="s">
        <v>910</v>
      </c>
      <c r="C1472" s="228" t="s">
        <v>24</v>
      </c>
      <c r="D1472" s="36">
        <v>1.5</v>
      </c>
      <c r="E1472" s="26"/>
      <c r="F1472" s="41">
        <v>1.5</v>
      </c>
      <c r="G1472" s="228" t="s">
        <v>885</v>
      </c>
      <c r="H1472" s="228" t="s">
        <v>203</v>
      </c>
      <c r="I1472" s="225">
        <v>2022</v>
      </c>
    </row>
    <row r="1473" spans="1:9" s="24" customFormat="1" ht="19.5" customHeight="1">
      <c r="A1473" s="228" t="s">
        <v>2294</v>
      </c>
      <c r="B1473" s="238" t="s">
        <v>911</v>
      </c>
      <c r="C1473" s="228" t="s">
        <v>24</v>
      </c>
      <c r="D1473" s="36">
        <v>0.31000000000000005</v>
      </c>
      <c r="E1473" s="26"/>
      <c r="F1473" s="41">
        <v>0.31000000000000005</v>
      </c>
      <c r="G1473" s="228" t="s">
        <v>897</v>
      </c>
      <c r="H1473" s="228" t="s">
        <v>203</v>
      </c>
      <c r="I1473" s="225">
        <v>2022</v>
      </c>
    </row>
    <row r="1474" spans="1:9" s="24" customFormat="1" ht="19.5" customHeight="1">
      <c r="A1474" s="228" t="s">
        <v>2295</v>
      </c>
      <c r="B1474" s="238" t="s">
        <v>912</v>
      </c>
      <c r="C1474" s="228" t="s">
        <v>24</v>
      </c>
      <c r="D1474" s="36">
        <v>0.35</v>
      </c>
      <c r="E1474" s="26"/>
      <c r="F1474" s="41">
        <v>0.35</v>
      </c>
      <c r="G1474" s="228" t="s">
        <v>839</v>
      </c>
      <c r="H1474" s="228" t="s">
        <v>203</v>
      </c>
      <c r="I1474" s="225">
        <v>2022</v>
      </c>
    </row>
    <row r="1475" spans="1:9" s="24" customFormat="1" ht="19.5" customHeight="1">
      <c r="A1475" s="228" t="s">
        <v>2296</v>
      </c>
      <c r="B1475" s="238" t="s">
        <v>2776</v>
      </c>
      <c r="C1475" s="228" t="s">
        <v>24</v>
      </c>
      <c r="D1475" s="36">
        <v>0.17</v>
      </c>
      <c r="E1475" s="26"/>
      <c r="F1475" s="41">
        <v>0.17</v>
      </c>
      <c r="G1475" s="228" t="s">
        <v>851</v>
      </c>
      <c r="H1475" s="228" t="s">
        <v>203</v>
      </c>
      <c r="I1475" s="225">
        <v>2022</v>
      </c>
    </row>
    <row r="1476" spans="1:9" s="24" customFormat="1" ht="19.5" customHeight="1">
      <c r="A1476" s="228" t="s">
        <v>2297</v>
      </c>
      <c r="B1476" s="238" t="s">
        <v>913</v>
      </c>
      <c r="C1476" s="228" t="s">
        <v>24</v>
      </c>
      <c r="D1476" s="36">
        <v>0.32</v>
      </c>
      <c r="E1476" s="26"/>
      <c r="F1476" s="41">
        <v>0.32</v>
      </c>
      <c r="G1476" s="228" t="s">
        <v>854</v>
      </c>
      <c r="H1476" s="228" t="s">
        <v>203</v>
      </c>
      <c r="I1476" s="225">
        <v>2022</v>
      </c>
    </row>
    <row r="1477" spans="1:9" s="24" customFormat="1" ht="19.5" customHeight="1">
      <c r="A1477" s="228" t="s">
        <v>2298</v>
      </c>
      <c r="B1477" s="238" t="s">
        <v>913</v>
      </c>
      <c r="C1477" s="228" t="s">
        <v>24</v>
      </c>
      <c r="D1477" s="36">
        <v>0.3</v>
      </c>
      <c r="E1477" s="26"/>
      <c r="F1477" s="41">
        <v>0.3</v>
      </c>
      <c r="G1477" s="228" t="s">
        <v>194</v>
      </c>
      <c r="H1477" s="228" t="s">
        <v>203</v>
      </c>
      <c r="I1477" s="225">
        <v>2022</v>
      </c>
    </row>
    <row r="1478" spans="1:9" s="24" customFormat="1" ht="19.5" customHeight="1">
      <c r="A1478" s="228" t="s">
        <v>2299</v>
      </c>
      <c r="B1478" s="238" t="s">
        <v>2777</v>
      </c>
      <c r="C1478" s="228" t="s">
        <v>24</v>
      </c>
      <c r="D1478" s="36">
        <v>2.5</v>
      </c>
      <c r="E1478" s="26"/>
      <c r="F1478" s="41">
        <v>2.5</v>
      </c>
      <c r="G1478" s="228" t="s">
        <v>838</v>
      </c>
      <c r="H1478" s="228" t="s">
        <v>203</v>
      </c>
      <c r="I1478" s="225">
        <v>2022</v>
      </c>
    </row>
    <row r="1479" spans="1:9" s="24" customFormat="1" ht="19.5" customHeight="1">
      <c r="A1479" s="228" t="s">
        <v>2300</v>
      </c>
      <c r="B1479" s="238" t="s">
        <v>915</v>
      </c>
      <c r="C1479" s="228" t="s">
        <v>24</v>
      </c>
      <c r="D1479" s="36">
        <v>0.2</v>
      </c>
      <c r="E1479" s="26"/>
      <c r="F1479" s="41">
        <v>0.2</v>
      </c>
      <c r="G1479" s="228" t="s">
        <v>846</v>
      </c>
      <c r="H1479" s="228" t="s">
        <v>203</v>
      </c>
      <c r="I1479" s="225">
        <v>2022</v>
      </c>
    </row>
    <row r="1480" spans="1:9" s="24" customFormat="1" ht="19.5" customHeight="1">
      <c r="A1480" s="228" t="s">
        <v>2301</v>
      </c>
      <c r="B1480" s="238" t="s">
        <v>2778</v>
      </c>
      <c r="C1480" s="228" t="s">
        <v>24</v>
      </c>
      <c r="D1480" s="36">
        <v>2.16</v>
      </c>
      <c r="E1480" s="26"/>
      <c r="F1480" s="41">
        <v>2.16</v>
      </c>
      <c r="G1480" s="228" t="s">
        <v>846</v>
      </c>
      <c r="H1480" s="228" t="s">
        <v>203</v>
      </c>
      <c r="I1480" s="225">
        <v>2023</v>
      </c>
    </row>
    <row r="1481" spans="1:9" s="24" customFormat="1" ht="19.5" customHeight="1">
      <c r="A1481" s="228" t="s">
        <v>2302</v>
      </c>
      <c r="B1481" s="238" t="s">
        <v>2779</v>
      </c>
      <c r="C1481" s="228" t="s">
        <v>24</v>
      </c>
      <c r="D1481" s="36">
        <v>1</v>
      </c>
      <c r="E1481" s="26"/>
      <c r="F1481" s="41">
        <v>1</v>
      </c>
      <c r="G1481" s="228" t="s">
        <v>846</v>
      </c>
      <c r="H1481" s="228" t="s">
        <v>203</v>
      </c>
      <c r="I1481" s="225">
        <v>2023</v>
      </c>
    </row>
    <row r="1482" spans="1:9" s="24" customFormat="1" ht="19.5" customHeight="1">
      <c r="A1482" s="228" t="s">
        <v>3140</v>
      </c>
      <c r="B1482" s="238" t="s">
        <v>2780</v>
      </c>
      <c r="C1482" s="228" t="s">
        <v>24</v>
      </c>
      <c r="D1482" s="36">
        <v>0.3</v>
      </c>
      <c r="E1482" s="26"/>
      <c r="F1482" s="41">
        <v>0.3</v>
      </c>
      <c r="G1482" s="228" t="s">
        <v>847</v>
      </c>
      <c r="H1482" s="228" t="s">
        <v>203</v>
      </c>
      <c r="I1482" s="225">
        <v>2023</v>
      </c>
    </row>
    <row r="1483" spans="1:9" s="24" customFormat="1" ht="19.5" customHeight="1">
      <c r="A1483" s="228" t="s">
        <v>3141</v>
      </c>
      <c r="B1483" s="238" t="s">
        <v>916</v>
      </c>
      <c r="C1483" s="228" t="s">
        <v>24</v>
      </c>
      <c r="D1483" s="36">
        <v>0.1</v>
      </c>
      <c r="E1483" s="26"/>
      <c r="F1483" s="41">
        <v>0.1</v>
      </c>
      <c r="G1483" s="228" t="s">
        <v>849</v>
      </c>
      <c r="H1483" s="228" t="s">
        <v>203</v>
      </c>
      <c r="I1483" s="225">
        <v>2023</v>
      </c>
    </row>
    <row r="1484" spans="1:9" s="24" customFormat="1" ht="19.5" customHeight="1">
      <c r="A1484" s="228" t="s">
        <v>3142</v>
      </c>
      <c r="B1484" s="238" t="s">
        <v>2781</v>
      </c>
      <c r="C1484" s="228" t="s">
        <v>24</v>
      </c>
      <c r="D1484" s="36">
        <v>0.87</v>
      </c>
      <c r="E1484" s="26"/>
      <c r="F1484" s="41">
        <v>0.87</v>
      </c>
      <c r="G1484" s="228" t="s">
        <v>849</v>
      </c>
      <c r="H1484" s="228" t="s">
        <v>203</v>
      </c>
      <c r="I1484" s="225">
        <v>2023</v>
      </c>
    </row>
    <row r="1485" spans="1:9" s="24" customFormat="1" ht="19.5" customHeight="1">
      <c r="A1485" s="228" t="s">
        <v>3143</v>
      </c>
      <c r="B1485" s="238" t="s">
        <v>2782</v>
      </c>
      <c r="C1485" s="228" t="s">
        <v>24</v>
      </c>
      <c r="D1485" s="36">
        <v>0.1</v>
      </c>
      <c r="E1485" s="26"/>
      <c r="F1485" s="41">
        <v>0.1</v>
      </c>
      <c r="G1485" s="228" t="s">
        <v>207</v>
      </c>
      <c r="H1485" s="228" t="s">
        <v>203</v>
      </c>
      <c r="I1485" s="225">
        <v>2023</v>
      </c>
    </row>
    <row r="1486" spans="1:9" s="24" customFormat="1" ht="19.5" customHeight="1">
      <c r="A1486" s="228" t="s">
        <v>3144</v>
      </c>
      <c r="B1486" s="238" t="s">
        <v>913</v>
      </c>
      <c r="C1486" s="228" t="s">
        <v>24</v>
      </c>
      <c r="D1486" s="36">
        <v>0.3</v>
      </c>
      <c r="E1486" s="26"/>
      <c r="F1486" s="41">
        <v>0.3</v>
      </c>
      <c r="G1486" s="228" t="s">
        <v>852</v>
      </c>
      <c r="H1486" s="228" t="s">
        <v>203</v>
      </c>
      <c r="I1486" s="225">
        <v>2023</v>
      </c>
    </row>
    <row r="1487" spans="1:9" s="24" customFormat="1" ht="19.5" customHeight="1">
      <c r="A1487" s="228" t="s">
        <v>3145</v>
      </c>
      <c r="B1487" s="238" t="s">
        <v>917</v>
      </c>
      <c r="C1487" s="228" t="s">
        <v>24</v>
      </c>
      <c r="D1487" s="36">
        <v>3.1700000000000004</v>
      </c>
      <c r="E1487" s="26"/>
      <c r="F1487" s="41">
        <v>3.1700000000000004</v>
      </c>
      <c r="G1487" s="228" t="s">
        <v>841</v>
      </c>
      <c r="H1487" s="228" t="s">
        <v>203</v>
      </c>
      <c r="I1487" s="225">
        <v>2023</v>
      </c>
    </row>
    <row r="1488" spans="1:9" s="24" customFormat="1" ht="19.5" customHeight="1">
      <c r="A1488" s="228" t="s">
        <v>3146</v>
      </c>
      <c r="B1488" s="238" t="s">
        <v>2783</v>
      </c>
      <c r="C1488" s="228" t="s">
        <v>24</v>
      </c>
      <c r="D1488" s="36">
        <v>0.6799999999999999</v>
      </c>
      <c r="E1488" s="26"/>
      <c r="F1488" s="41">
        <v>0.6799999999999999</v>
      </c>
      <c r="G1488" s="228" t="s">
        <v>841</v>
      </c>
      <c r="H1488" s="228" t="s">
        <v>203</v>
      </c>
      <c r="I1488" s="225">
        <v>2024</v>
      </c>
    </row>
    <row r="1489" spans="1:9" s="24" customFormat="1" ht="19.5" customHeight="1">
      <c r="A1489" s="228" t="s">
        <v>3147</v>
      </c>
      <c r="B1489" s="238" t="s">
        <v>2784</v>
      </c>
      <c r="C1489" s="228" t="s">
        <v>24</v>
      </c>
      <c r="D1489" s="36">
        <v>0.77</v>
      </c>
      <c r="E1489" s="26"/>
      <c r="F1489" s="41">
        <v>0.77</v>
      </c>
      <c r="G1489" s="228" t="s">
        <v>841</v>
      </c>
      <c r="H1489" s="228" t="s">
        <v>203</v>
      </c>
      <c r="I1489" s="225">
        <v>2024</v>
      </c>
    </row>
    <row r="1490" spans="1:9" s="24" customFormat="1" ht="19.5" customHeight="1">
      <c r="A1490" s="228" t="s">
        <v>3148</v>
      </c>
      <c r="B1490" s="238" t="s">
        <v>2785</v>
      </c>
      <c r="C1490" s="228" t="s">
        <v>24</v>
      </c>
      <c r="D1490" s="36">
        <v>0.5</v>
      </c>
      <c r="E1490" s="26"/>
      <c r="F1490" s="41">
        <v>0.5</v>
      </c>
      <c r="G1490" s="228" t="s">
        <v>841</v>
      </c>
      <c r="H1490" s="228" t="s">
        <v>203</v>
      </c>
      <c r="I1490" s="225">
        <v>2024</v>
      </c>
    </row>
    <row r="1491" spans="1:9" s="24" customFormat="1" ht="19.5" customHeight="1">
      <c r="A1491" s="228" t="s">
        <v>3149</v>
      </c>
      <c r="B1491" s="238" t="s">
        <v>2786</v>
      </c>
      <c r="C1491" s="228" t="s">
        <v>24</v>
      </c>
      <c r="D1491" s="36">
        <v>1</v>
      </c>
      <c r="E1491" s="26"/>
      <c r="F1491" s="41">
        <v>1</v>
      </c>
      <c r="G1491" s="228" t="s">
        <v>841</v>
      </c>
      <c r="H1491" s="228" t="s">
        <v>203</v>
      </c>
      <c r="I1491" s="225">
        <v>2024</v>
      </c>
    </row>
    <row r="1492" spans="1:9" s="24" customFormat="1" ht="19.5" customHeight="1">
      <c r="A1492" s="228" t="s">
        <v>3150</v>
      </c>
      <c r="B1492" s="238" t="s">
        <v>2787</v>
      </c>
      <c r="C1492" s="228" t="s">
        <v>24</v>
      </c>
      <c r="D1492" s="36">
        <v>0.59</v>
      </c>
      <c r="E1492" s="26"/>
      <c r="F1492" s="41">
        <v>0.59</v>
      </c>
      <c r="G1492" s="228" t="s">
        <v>208</v>
      </c>
      <c r="H1492" s="228" t="s">
        <v>203</v>
      </c>
      <c r="I1492" s="225">
        <v>2024</v>
      </c>
    </row>
    <row r="1493" spans="1:9" s="24" customFormat="1" ht="19.5" customHeight="1">
      <c r="A1493" s="228" t="s">
        <v>3151</v>
      </c>
      <c r="B1493" s="238" t="s">
        <v>2788</v>
      </c>
      <c r="C1493" s="228" t="s">
        <v>24</v>
      </c>
      <c r="D1493" s="36">
        <v>0.27</v>
      </c>
      <c r="E1493" s="26"/>
      <c r="F1493" s="41">
        <v>0.27</v>
      </c>
      <c r="G1493" s="228" t="s">
        <v>837</v>
      </c>
      <c r="H1493" s="228" t="s">
        <v>203</v>
      </c>
      <c r="I1493" s="225">
        <v>2024</v>
      </c>
    </row>
    <row r="1494" spans="1:9" s="24" customFormat="1" ht="19.5" customHeight="1">
      <c r="A1494" s="228" t="s">
        <v>3152</v>
      </c>
      <c r="B1494" s="238" t="s">
        <v>2789</v>
      </c>
      <c r="C1494" s="228" t="s">
        <v>24</v>
      </c>
      <c r="D1494" s="36">
        <v>0.34</v>
      </c>
      <c r="E1494" s="26"/>
      <c r="F1494" s="41">
        <v>0.34</v>
      </c>
      <c r="G1494" s="228" t="s">
        <v>837</v>
      </c>
      <c r="H1494" s="228" t="s">
        <v>203</v>
      </c>
      <c r="I1494" s="225">
        <v>2025</v>
      </c>
    </row>
    <row r="1495" spans="1:9" s="24" customFormat="1" ht="19.5" customHeight="1">
      <c r="A1495" s="228" t="s">
        <v>3153</v>
      </c>
      <c r="B1495" s="238" t="s">
        <v>2790</v>
      </c>
      <c r="C1495" s="228" t="s">
        <v>24</v>
      </c>
      <c r="D1495" s="36">
        <v>0.16</v>
      </c>
      <c r="E1495" s="26"/>
      <c r="F1495" s="41">
        <v>0.16</v>
      </c>
      <c r="G1495" s="228" t="s">
        <v>837</v>
      </c>
      <c r="H1495" s="228" t="s">
        <v>203</v>
      </c>
      <c r="I1495" s="225">
        <v>2025</v>
      </c>
    </row>
    <row r="1496" spans="1:9" s="24" customFormat="1" ht="19.5" customHeight="1">
      <c r="A1496" s="228" t="s">
        <v>3154</v>
      </c>
      <c r="B1496" s="238" t="s">
        <v>2791</v>
      </c>
      <c r="C1496" s="228" t="s">
        <v>24</v>
      </c>
      <c r="D1496" s="36">
        <v>0.32</v>
      </c>
      <c r="E1496" s="26"/>
      <c r="F1496" s="41">
        <v>0.32</v>
      </c>
      <c r="G1496" s="228" t="s">
        <v>837</v>
      </c>
      <c r="H1496" s="228" t="s">
        <v>203</v>
      </c>
      <c r="I1496" s="225">
        <v>2025</v>
      </c>
    </row>
    <row r="1497" spans="1:9" s="24" customFormat="1" ht="19.5" customHeight="1">
      <c r="A1497" s="228" t="s">
        <v>3155</v>
      </c>
      <c r="B1497" s="238" t="s">
        <v>2792</v>
      </c>
      <c r="C1497" s="228" t="s">
        <v>24</v>
      </c>
      <c r="D1497" s="36">
        <v>0.32</v>
      </c>
      <c r="E1497" s="26"/>
      <c r="F1497" s="41">
        <v>0.32</v>
      </c>
      <c r="G1497" s="228" t="s">
        <v>837</v>
      </c>
      <c r="H1497" s="228" t="s">
        <v>203</v>
      </c>
      <c r="I1497" s="225">
        <v>2025</v>
      </c>
    </row>
    <row r="1498" spans="1:9" s="24" customFormat="1" ht="19.5" customHeight="1">
      <c r="A1498" s="228" t="s">
        <v>3156</v>
      </c>
      <c r="B1498" s="238" t="s">
        <v>2793</v>
      </c>
      <c r="C1498" s="228" t="s">
        <v>24</v>
      </c>
      <c r="D1498" s="36">
        <v>0.14</v>
      </c>
      <c r="E1498" s="26"/>
      <c r="F1498" s="41">
        <v>0.14</v>
      </c>
      <c r="G1498" s="228" t="s">
        <v>853</v>
      </c>
      <c r="H1498" s="228" t="s">
        <v>203</v>
      </c>
      <c r="I1498" s="225">
        <v>2025</v>
      </c>
    </row>
    <row r="1499" spans="1:9" s="24" customFormat="1" ht="19.5" customHeight="1">
      <c r="A1499" s="228" t="s">
        <v>3157</v>
      </c>
      <c r="B1499" s="238" t="s">
        <v>2794</v>
      </c>
      <c r="C1499" s="228" t="s">
        <v>24</v>
      </c>
      <c r="D1499" s="36">
        <v>0.09</v>
      </c>
      <c r="E1499" s="26"/>
      <c r="F1499" s="41">
        <v>0.09</v>
      </c>
      <c r="G1499" s="228" t="s">
        <v>853</v>
      </c>
      <c r="H1499" s="228" t="s">
        <v>203</v>
      </c>
      <c r="I1499" s="225">
        <v>2025</v>
      </c>
    </row>
    <row r="1500" spans="1:9" s="24" customFormat="1" ht="19.5" customHeight="1">
      <c r="A1500" s="228" t="s">
        <v>3158</v>
      </c>
      <c r="B1500" s="238" t="s">
        <v>2795</v>
      </c>
      <c r="C1500" s="228" t="s">
        <v>24</v>
      </c>
      <c r="D1500" s="36">
        <v>0.3</v>
      </c>
      <c r="E1500" s="26"/>
      <c r="F1500" s="41">
        <v>0.3</v>
      </c>
      <c r="G1500" s="228" t="s">
        <v>853</v>
      </c>
      <c r="H1500" s="228" t="s">
        <v>203</v>
      </c>
      <c r="I1500" s="225">
        <v>2025</v>
      </c>
    </row>
    <row r="1501" spans="1:9" s="24" customFormat="1" ht="19.5" customHeight="1">
      <c r="A1501" s="228" t="s">
        <v>3159</v>
      </c>
      <c r="B1501" s="238" t="s">
        <v>2796</v>
      </c>
      <c r="C1501" s="228" t="s">
        <v>24</v>
      </c>
      <c r="D1501" s="36">
        <v>0.5</v>
      </c>
      <c r="E1501" s="26"/>
      <c r="F1501" s="41">
        <v>0.5</v>
      </c>
      <c r="G1501" s="228" t="s">
        <v>853</v>
      </c>
      <c r="H1501" s="228" t="s">
        <v>203</v>
      </c>
      <c r="I1501" s="225">
        <v>2025</v>
      </c>
    </row>
    <row r="1502" spans="1:9" s="24" customFormat="1" ht="19.5" customHeight="1">
      <c r="A1502" s="228" t="s">
        <v>3160</v>
      </c>
      <c r="B1502" s="238" t="s">
        <v>2797</v>
      </c>
      <c r="C1502" s="228" t="s">
        <v>24</v>
      </c>
      <c r="D1502" s="36">
        <v>0.5</v>
      </c>
      <c r="E1502" s="26"/>
      <c r="F1502" s="41">
        <v>0.5</v>
      </c>
      <c r="G1502" s="228" t="s">
        <v>853</v>
      </c>
      <c r="H1502" s="228" t="s">
        <v>203</v>
      </c>
      <c r="I1502" s="225">
        <v>2025</v>
      </c>
    </row>
    <row r="1503" spans="1:9" s="59" customFormat="1" ht="19.5" customHeight="1">
      <c r="A1503" s="48" t="s">
        <v>180</v>
      </c>
      <c r="B1503" s="244" t="s">
        <v>1723</v>
      </c>
      <c r="C1503" s="17" t="s">
        <v>24</v>
      </c>
      <c r="D1503" s="58">
        <f>SUM(D1504:D1519)</f>
        <v>4.8916949999999995</v>
      </c>
      <c r="E1503" s="58">
        <f>SUM(E1504:E1519)</f>
        <v>0</v>
      </c>
      <c r="F1503" s="58">
        <f>SUM(F1504:F1519)</f>
        <v>4.8916949999999995</v>
      </c>
      <c r="G1503" s="151"/>
      <c r="H1503" s="228"/>
      <c r="I1503" s="225"/>
    </row>
    <row r="1504" spans="1:9" s="40" customFormat="1" ht="19.5" customHeight="1">
      <c r="A1504" s="17" t="s">
        <v>2303</v>
      </c>
      <c r="B1504" s="243" t="s">
        <v>1007</v>
      </c>
      <c r="C1504" s="17" t="s">
        <v>24</v>
      </c>
      <c r="D1504" s="19">
        <v>0.5</v>
      </c>
      <c r="E1504" s="27"/>
      <c r="F1504" s="19">
        <v>0.5</v>
      </c>
      <c r="G1504" s="228" t="s">
        <v>973</v>
      </c>
      <c r="H1504" s="228" t="s">
        <v>1723</v>
      </c>
      <c r="I1504" s="225">
        <v>2021</v>
      </c>
    </row>
    <row r="1505" spans="1:9" s="40" customFormat="1" ht="19.5" customHeight="1">
      <c r="A1505" s="17" t="s">
        <v>2309</v>
      </c>
      <c r="B1505" s="243" t="s">
        <v>1008</v>
      </c>
      <c r="C1505" s="17" t="s">
        <v>24</v>
      </c>
      <c r="D1505" s="19">
        <v>0.474</v>
      </c>
      <c r="E1505" s="27"/>
      <c r="F1505" s="19">
        <v>0.474</v>
      </c>
      <c r="G1505" s="228" t="s">
        <v>973</v>
      </c>
      <c r="H1505" s="228" t="s">
        <v>1723</v>
      </c>
      <c r="I1505" s="225">
        <v>2021</v>
      </c>
    </row>
    <row r="1506" spans="1:9" s="40" customFormat="1" ht="19.5" customHeight="1">
      <c r="A1506" s="17" t="s">
        <v>2308</v>
      </c>
      <c r="B1506" s="242" t="s">
        <v>1006</v>
      </c>
      <c r="C1506" s="17" t="s">
        <v>24</v>
      </c>
      <c r="D1506" s="19">
        <v>0.1</v>
      </c>
      <c r="E1506" s="27"/>
      <c r="F1506" s="19">
        <v>0.1</v>
      </c>
      <c r="G1506" s="228" t="s">
        <v>973</v>
      </c>
      <c r="H1506" s="228" t="s">
        <v>1723</v>
      </c>
      <c r="I1506" s="225">
        <v>2021</v>
      </c>
    </row>
    <row r="1507" spans="1:9" s="40" customFormat="1" ht="19.5" customHeight="1">
      <c r="A1507" s="17" t="s">
        <v>2305</v>
      </c>
      <c r="B1507" s="242" t="s">
        <v>1009</v>
      </c>
      <c r="C1507" s="17" t="s">
        <v>24</v>
      </c>
      <c r="D1507" s="19">
        <v>0.6699999999999999</v>
      </c>
      <c r="E1507" s="27"/>
      <c r="F1507" s="19">
        <v>0.6699999999999999</v>
      </c>
      <c r="G1507" s="228" t="s">
        <v>973</v>
      </c>
      <c r="H1507" s="228" t="s">
        <v>1723</v>
      </c>
      <c r="I1507" s="225">
        <v>2021</v>
      </c>
    </row>
    <row r="1508" spans="1:9" s="40" customFormat="1" ht="19.5" customHeight="1">
      <c r="A1508" s="17" t="s">
        <v>2304</v>
      </c>
      <c r="B1508" s="242" t="s">
        <v>1010</v>
      </c>
      <c r="C1508" s="17" t="s">
        <v>24</v>
      </c>
      <c r="D1508" s="19">
        <v>0.647678</v>
      </c>
      <c r="E1508" s="27"/>
      <c r="F1508" s="19">
        <v>0.647678</v>
      </c>
      <c r="G1508" s="228" t="s">
        <v>982</v>
      </c>
      <c r="H1508" s="228" t="s">
        <v>1723</v>
      </c>
      <c r="I1508" s="225">
        <v>2021</v>
      </c>
    </row>
    <row r="1509" spans="1:9" s="40" customFormat="1" ht="19.5" customHeight="1">
      <c r="A1509" s="17" t="s">
        <v>2306</v>
      </c>
      <c r="B1509" s="242" t="s">
        <v>1011</v>
      </c>
      <c r="C1509" s="17" t="s">
        <v>24</v>
      </c>
      <c r="D1509" s="19">
        <v>0.747632</v>
      </c>
      <c r="E1509" s="27"/>
      <c r="F1509" s="19">
        <v>0.747632</v>
      </c>
      <c r="G1509" s="228" t="s">
        <v>982</v>
      </c>
      <c r="H1509" s="228" t="s">
        <v>1723</v>
      </c>
      <c r="I1509" s="225">
        <v>2021</v>
      </c>
    </row>
    <row r="1510" spans="1:9" s="40" customFormat="1" ht="19.5" customHeight="1">
      <c r="A1510" s="17" t="s">
        <v>2307</v>
      </c>
      <c r="B1510" s="242" t="s">
        <v>1012</v>
      </c>
      <c r="C1510" s="17" t="s">
        <v>24</v>
      </c>
      <c r="D1510" s="19">
        <v>0.110153</v>
      </c>
      <c r="E1510" s="27"/>
      <c r="F1510" s="19">
        <v>0.110153</v>
      </c>
      <c r="G1510" s="228" t="s">
        <v>977</v>
      </c>
      <c r="H1510" s="228" t="s">
        <v>1723</v>
      </c>
      <c r="I1510" s="225">
        <v>2022</v>
      </c>
    </row>
    <row r="1511" spans="1:9" s="40" customFormat="1" ht="19.5" customHeight="1">
      <c r="A1511" s="17" t="s">
        <v>2310</v>
      </c>
      <c r="B1511" s="242" t="s">
        <v>1013</v>
      </c>
      <c r="C1511" s="17" t="s">
        <v>24</v>
      </c>
      <c r="D1511" s="19">
        <v>0.377621</v>
      </c>
      <c r="E1511" s="27"/>
      <c r="F1511" s="19">
        <v>0.377621</v>
      </c>
      <c r="G1511" s="228" t="s">
        <v>977</v>
      </c>
      <c r="H1511" s="228" t="s">
        <v>1723</v>
      </c>
      <c r="I1511" s="225">
        <v>2022</v>
      </c>
    </row>
    <row r="1512" spans="1:9" s="40" customFormat="1" ht="19.5" customHeight="1">
      <c r="A1512" s="17" t="s">
        <v>2311</v>
      </c>
      <c r="B1512" s="242" t="s">
        <v>1014</v>
      </c>
      <c r="C1512" s="17" t="s">
        <v>24</v>
      </c>
      <c r="D1512" s="19">
        <v>0.308</v>
      </c>
      <c r="E1512" s="27"/>
      <c r="F1512" s="19">
        <v>0.308</v>
      </c>
      <c r="G1512" s="228" t="s">
        <v>978</v>
      </c>
      <c r="H1512" s="228" t="s">
        <v>1723</v>
      </c>
      <c r="I1512" s="225">
        <v>2022</v>
      </c>
    </row>
    <row r="1513" spans="1:9" s="40" customFormat="1" ht="19.5" customHeight="1">
      <c r="A1513" s="17" t="s">
        <v>2312</v>
      </c>
      <c r="B1513" s="242" t="s">
        <v>1015</v>
      </c>
      <c r="C1513" s="17" t="s">
        <v>24</v>
      </c>
      <c r="D1513" s="19">
        <v>0.086</v>
      </c>
      <c r="E1513" s="27"/>
      <c r="F1513" s="19">
        <v>0.086</v>
      </c>
      <c r="G1513" s="228" t="s">
        <v>978</v>
      </c>
      <c r="H1513" s="228" t="s">
        <v>1723</v>
      </c>
      <c r="I1513" s="225">
        <v>2022</v>
      </c>
    </row>
    <row r="1514" spans="1:9" s="40" customFormat="1" ht="19.5" customHeight="1">
      <c r="A1514" s="17" t="s">
        <v>2313</v>
      </c>
      <c r="B1514" s="243" t="s">
        <v>1016</v>
      </c>
      <c r="C1514" s="17" t="s">
        <v>24</v>
      </c>
      <c r="D1514" s="19">
        <v>0.121</v>
      </c>
      <c r="E1514" s="27"/>
      <c r="F1514" s="19">
        <v>0.121</v>
      </c>
      <c r="G1514" s="228" t="s">
        <v>978</v>
      </c>
      <c r="H1514" s="228" t="s">
        <v>1723</v>
      </c>
      <c r="I1514" s="225">
        <v>2022</v>
      </c>
    </row>
    <row r="1515" spans="1:9" s="40" customFormat="1" ht="19.5" customHeight="1">
      <c r="A1515" s="17" t="s">
        <v>2314</v>
      </c>
      <c r="B1515" s="242" t="s">
        <v>1017</v>
      </c>
      <c r="C1515" s="17" t="s">
        <v>24</v>
      </c>
      <c r="D1515" s="19">
        <v>0.2</v>
      </c>
      <c r="E1515" s="27"/>
      <c r="F1515" s="19">
        <v>0.2</v>
      </c>
      <c r="G1515" s="228" t="s">
        <v>979</v>
      </c>
      <c r="H1515" s="228" t="s">
        <v>1723</v>
      </c>
      <c r="I1515" s="225">
        <v>2023</v>
      </c>
    </row>
    <row r="1516" spans="1:9" s="40" customFormat="1" ht="19.5" customHeight="1">
      <c r="A1516" s="17" t="s">
        <v>2315</v>
      </c>
      <c r="B1516" s="242" t="s">
        <v>1018</v>
      </c>
      <c r="C1516" s="17" t="s">
        <v>24</v>
      </c>
      <c r="D1516" s="19">
        <v>0.221</v>
      </c>
      <c r="E1516" s="27"/>
      <c r="F1516" s="19">
        <v>0.221</v>
      </c>
      <c r="G1516" s="228" t="s">
        <v>1000</v>
      </c>
      <c r="H1516" s="228" t="s">
        <v>1723</v>
      </c>
      <c r="I1516" s="225">
        <v>2023</v>
      </c>
    </row>
    <row r="1517" spans="1:9" s="40" customFormat="1" ht="19.5" customHeight="1">
      <c r="A1517" s="17" t="s">
        <v>2316</v>
      </c>
      <c r="B1517" s="242" t="s">
        <v>1019</v>
      </c>
      <c r="C1517" s="17" t="s">
        <v>24</v>
      </c>
      <c r="D1517" s="19">
        <v>0.24</v>
      </c>
      <c r="E1517" s="27"/>
      <c r="F1517" s="19">
        <v>0.24</v>
      </c>
      <c r="G1517" s="228" t="s">
        <v>1000</v>
      </c>
      <c r="H1517" s="228" t="s">
        <v>1723</v>
      </c>
      <c r="I1517" s="225">
        <v>2023</v>
      </c>
    </row>
    <row r="1518" spans="1:9" s="40" customFormat="1" ht="19.5" customHeight="1">
      <c r="A1518" s="17" t="s">
        <v>2317</v>
      </c>
      <c r="B1518" s="243" t="s">
        <v>1020</v>
      </c>
      <c r="C1518" s="17" t="s">
        <v>24</v>
      </c>
      <c r="D1518" s="19">
        <v>0.018611000000000003</v>
      </c>
      <c r="E1518" s="27"/>
      <c r="F1518" s="19">
        <v>0.018611000000000003</v>
      </c>
      <c r="G1518" s="228" t="s">
        <v>975</v>
      </c>
      <c r="H1518" s="228" t="s">
        <v>1723</v>
      </c>
      <c r="I1518" s="225">
        <v>2023</v>
      </c>
    </row>
    <row r="1519" spans="1:9" s="40" customFormat="1" ht="19.5" customHeight="1">
      <c r="A1519" s="17" t="s">
        <v>2318</v>
      </c>
      <c r="B1519" s="243" t="s">
        <v>1021</v>
      </c>
      <c r="C1519" s="17" t="s">
        <v>24</v>
      </c>
      <c r="D1519" s="19">
        <v>0.07</v>
      </c>
      <c r="E1519" s="27"/>
      <c r="F1519" s="19">
        <v>0.07</v>
      </c>
      <c r="G1519" s="228" t="s">
        <v>979</v>
      </c>
      <c r="H1519" s="228" t="s">
        <v>1723</v>
      </c>
      <c r="I1519" s="225">
        <v>2023</v>
      </c>
    </row>
    <row r="1520" spans="1:9" s="67" customFormat="1" ht="19.5" customHeight="1">
      <c r="A1520" s="151" t="s">
        <v>175</v>
      </c>
      <c r="B1520" s="241" t="s">
        <v>204</v>
      </c>
      <c r="C1520" s="17" t="s">
        <v>24</v>
      </c>
      <c r="D1520" s="108">
        <f>SUM(D1521:D1525)</f>
        <v>7.4</v>
      </c>
      <c r="E1520" s="108">
        <f>SUM(E1521:E1525)</f>
        <v>0</v>
      </c>
      <c r="F1520" s="108">
        <f>SUM(F1521:F1525)</f>
        <v>7.4</v>
      </c>
      <c r="G1520" s="151"/>
      <c r="H1520" s="228"/>
      <c r="I1520" s="225"/>
    </row>
    <row r="1521" spans="1:9" s="45" customFormat="1" ht="19.5" customHeight="1">
      <c r="A1521" s="228" t="s">
        <v>2319</v>
      </c>
      <c r="B1521" s="238" t="s">
        <v>2945</v>
      </c>
      <c r="C1521" s="228" t="s">
        <v>24</v>
      </c>
      <c r="D1521" s="36">
        <v>0.1</v>
      </c>
      <c r="E1521" s="26"/>
      <c r="F1521" s="36">
        <v>0.1</v>
      </c>
      <c r="G1521" s="228" t="s">
        <v>2946</v>
      </c>
      <c r="H1521" s="228" t="s">
        <v>204</v>
      </c>
      <c r="I1521" s="225">
        <v>2021</v>
      </c>
    </row>
    <row r="1522" spans="1:9" s="45" customFormat="1" ht="19.5" customHeight="1">
      <c r="A1522" s="228" t="s">
        <v>2320</v>
      </c>
      <c r="B1522" s="238" t="s">
        <v>2947</v>
      </c>
      <c r="C1522" s="228" t="s">
        <v>24</v>
      </c>
      <c r="D1522" s="36">
        <v>0.3</v>
      </c>
      <c r="E1522" s="26"/>
      <c r="F1522" s="36">
        <v>0.3</v>
      </c>
      <c r="G1522" s="228" t="s">
        <v>2948</v>
      </c>
      <c r="H1522" s="228" t="s">
        <v>204</v>
      </c>
      <c r="I1522" s="225">
        <v>2021</v>
      </c>
    </row>
    <row r="1523" spans="1:9" s="45" customFormat="1" ht="19.5" customHeight="1">
      <c r="A1523" s="228" t="s">
        <v>2321</v>
      </c>
      <c r="B1523" s="238" t="s">
        <v>4200</v>
      </c>
      <c r="C1523" s="228" t="s">
        <v>24</v>
      </c>
      <c r="D1523" s="36">
        <v>4</v>
      </c>
      <c r="E1523" s="26"/>
      <c r="F1523" s="36">
        <v>4</v>
      </c>
      <c r="G1523" s="228" t="s">
        <v>181</v>
      </c>
      <c r="H1523" s="228" t="s">
        <v>204</v>
      </c>
      <c r="I1523" s="225">
        <v>2024</v>
      </c>
    </row>
    <row r="1524" spans="1:9" s="45" customFormat="1" ht="19.5" customHeight="1">
      <c r="A1524" s="228" t="s">
        <v>3161</v>
      </c>
      <c r="B1524" s="238" t="s">
        <v>2949</v>
      </c>
      <c r="C1524" s="228" t="s">
        <v>24</v>
      </c>
      <c r="D1524" s="36">
        <v>1.5</v>
      </c>
      <c r="E1524" s="26"/>
      <c r="F1524" s="36">
        <v>1.5</v>
      </c>
      <c r="G1524" s="228" t="s">
        <v>1112</v>
      </c>
      <c r="H1524" s="228" t="s">
        <v>204</v>
      </c>
      <c r="I1524" s="225">
        <v>2025</v>
      </c>
    </row>
    <row r="1525" spans="1:9" s="45" customFormat="1" ht="19.5" customHeight="1">
      <c r="A1525" s="228" t="s">
        <v>3162</v>
      </c>
      <c r="B1525" s="238" t="s">
        <v>1113</v>
      </c>
      <c r="C1525" s="228" t="s">
        <v>24</v>
      </c>
      <c r="D1525" s="36">
        <v>1.5</v>
      </c>
      <c r="E1525" s="26"/>
      <c r="F1525" s="36">
        <v>1.5</v>
      </c>
      <c r="G1525" s="228" t="s">
        <v>1039</v>
      </c>
      <c r="H1525" s="228" t="s">
        <v>204</v>
      </c>
      <c r="I1525" s="225">
        <v>2025</v>
      </c>
    </row>
    <row r="1526" spans="1:9" s="80" customFormat="1" ht="19.5" customHeight="1">
      <c r="A1526" s="163" t="s">
        <v>73</v>
      </c>
      <c r="B1526" s="284" t="s">
        <v>205</v>
      </c>
      <c r="C1526" s="228" t="s">
        <v>24</v>
      </c>
      <c r="D1526" s="90">
        <f>SUM(D1527:D1544)</f>
        <v>15.299122999999998</v>
      </c>
      <c r="E1526" s="90">
        <f>SUM(E1527:E1544)</f>
        <v>3.0245</v>
      </c>
      <c r="F1526" s="90">
        <f>SUM(F1527:F1544)</f>
        <v>12.274622999999998</v>
      </c>
      <c r="G1526" s="89"/>
      <c r="H1526" s="92"/>
      <c r="I1526" s="223"/>
    </row>
    <row r="1527" spans="1:9" s="80" customFormat="1" ht="19.5" customHeight="1">
      <c r="A1527" s="164" t="s">
        <v>2322</v>
      </c>
      <c r="B1527" s="286" t="s">
        <v>1515</v>
      </c>
      <c r="C1527" s="94" t="s">
        <v>24</v>
      </c>
      <c r="D1527" s="93">
        <v>0.5</v>
      </c>
      <c r="E1527" s="138">
        <v>0</v>
      </c>
      <c r="F1527" s="93">
        <f>D1527-E1527</f>
        <v>0.5</v>
      </c>
      <c r="G1527" s="94" t="s">
        <v>1411</v>
      </c>
      <c r="H1527" s="92" t="s">
        <v>205</v>
      </c>
      <c r="I1527" s="223">
        <v>2021</v>
      </c>
    </row>
    <row r="1528" spans="1:9" s="80" customFormat="1" ht="19.5" customHeight="1">
      <c r="A1528" s="164" t="s">
        <v>2323</v>
      </c>
      <c r="B1528" s="286" t="s">
        <v>1516</v>
      </c>
      <c r="C1528" s="94" t="s">
        <v>24</v>
      </c>
      <c r="D1528" s="93">
        <v>0.16</v>
      </c>
      <c r="E1528" s="138">
        <v>0</v>
      </c>
      <c r="F1528" s="93">
        <f aca="true" t="shared" si="10" ref="F1528:F1544">D1528-E1528</f>
        <v>0.16</v>
      </c>
      <c r="G1528" s="94" t="s">
        <v>1411</v>
      </c>
      <c r="H1528" s="92" t="s">
        <v>205</v>
      </c>
      <c r="I1528" s="223">
        <v>2021</v>
      </c>
    </row>
    <row r="1529" spans="1:9" s="80" customFormat="1" ht="19.5" customHeight="1">
      <c r="A1529" s="164" t="s">
        <v>2324</v>
      </c>
      <c r="B1529" s="286" t="s">
        <v>1517</v>
      </c>
      <c r="C1529" s="94" t="s">
        <v>24</v>
      </c>
      <c r="D1529" s="93">
        <v>0.09999999999999999</v>
      </c>
      <c r="E1529" s="138">
        <v>0</v>
      </c>
      <c r="F1529" s="93">
        <f t="shared" si="10"/>
        <v>0.09999999999999999</v>
      </c>
      <c r="G1529" s="94" t="s">
        <v>1435</v>
      </c>
      <c r="H1529" s="92" t="s">
        <v>205</v>
      </c>
      <c r="I1529" s="223">
        <v>2021</v>
      </c>
    </row>
    <row r="1530" spans="1:9" s="80" customFormat="1" ht="19.5" customHeight="1">
      <c r="A1530" s="164" t="s">
        <v>2325</v>
      </c>
      <c r="B1530" s="286" t="s">
        <v>1518</v>
      </c>
      <c r="C1530" s="94" t="s">
        <v>24</v>
      </c>
      <c r="D1530" s="93">
        <v>1.4</v>
      </c>
      <c r="E1530" s="138">
        <v>0</v>
      </c>
      <c r="F1530" s="93">
        <f t="shared" si="10"/>
        <v>1.4</v>
      </c>
      <c r="G1530" s="94" t="s">
        <v>1435</v>
      </c>
      <c r="H1530" s="92" t="s">
        <v>205</v>
      </c>
      <c r="I1530" s="223">
        <v>2023</v>
      </c>
    </row>
    <row r="1531" spans="1:9" s="80" customFormat="1" ht="19.5" customHeight="1">
      <c r="A1531" s="164" t="s">
        <v>2326</v>
      </c>
      <c r="B1531" s="286" t="s">
        <v>1519</v>
      </c>
      <c r="C1531" s="94" t="s">
        <v>24</v>
      </c>
      <c r="D1531" s="93">
        <v>0.03</v>
      </c>
      <c r="E1531" s="138">
        <v>0</v>
      </c>
      <c r="F1531" s="93">
        <f t="shared" si="10"/>
        <v>0.03</v>
      </c>
      <c r="G1531" s="94" t="s">
        <v>1415</v>
      </c>
      <c r="H1531" s="92" t="s">
        <v>205</v>
      </c>
      <c r="I1531" s="223">
        <v>2023</v>
      </c>
    </row>
    <row r="1532" spans="1:9" s="80" customFormat="1" ht="19.5" customHeight="1">
      <c r="A1532" s="164" t="s">
        <v>2327</v>
      </c>
      <c r="B1532" s="286" t="s">
        <v>1520</v>
      </c>
      <c r="C1532" s="94" t="s">
        <v>24</v>
      </c>
      <c r="D1532" s="93">
        <v>1.3232229999999998</v>
      </c>
      <c r="E1532" s="138">
        <v>1.15</v>
      </c>
      <c r="F1532" s="93">
        <f t="shared" si="10"/>
        <v>0.1732229999999999</v>
      </c>
      <c r="G1532" s="94" t="s">
        <v>1413</v>
      </c>
      <c r="H1532" s="92" t="s">
        <v>205</v>
      </c>
      <c r="I1532" s="223">
        <v>2023</v>
      </c>
    </row>
    <row r="1533" spans="1:9" s="80" customFormat="1" ht="19.5" customHeight="1">
      <c r="A1533" s="164" t="s">
        <v>2328</v>
      </c>
      <c r="B1533" s="286" t="s">
        <v>1521</v>
      </c>
      <c r="C1533" s="94" t="s">
        <v>24</v>
      </c>
      <c r="D1533" s="93">
        <v>0.23</v>
      </c>
      <c r="E1533" s="138">
        <v>0.16</v>
      </c>
      <c r="F1533" s="93">
        <f t="shared" si="10"/>
        <v>0.07</v>
      </c>
      <c r="G1533" s="94" t="s">
        <v>1414</v>
      </c>
      <c r="H1533" s="92" t="s">
        <v>205</v>
      </c>
      <c r="I1533" s="223">
        <v>2023</v>
      </c>
    </row>
    <row r="1534" spans="1:9" s="80" customFormat="1" ht="19.5" customHeight="1">
      <c r="A1534" s="164" t="s">
        <v>2329</v>
      </c>
      <c r="B1534" s="286" t="s">
        <v>1522</v>
      </c>
      <c r="C1534" s="94" t="s">
        <v>24</v>
      </c>
      <c r="D1534" s="93">
        <v>0.6599999999999999</v>
      </c>
      <c r="E1534" s="138">
        <v>0.42</v>
      </c>
      <c r="F1534" s="93">
        <f t="shared" si="10"/>
        <v>0.23999999999999994</v>
      </c>
      <c r="G1534" s="94" t="s">
        <v>1407</v>
      </c>
      <c r="H1534" s="92" t="s">
        <v>205</v>
      </c>
      <c r="I1534" s="223">
        <v>2024</v>
      </c>
    </row>
    <row r="1535" spans="1:9" s="80" customFormat="1" ht="19.5" customHeight="1">
      <c r="A1535" s="164" t="s">
        <v>2330</v>
      </c>
      <c r="B1535" s="286" t="s">
        <v>1523</v>
      </c>
      <c r="C1535" s="94" t="s">
        <v>24</v>
      </c>
      <c r="D1535" s="93">
        <v>0.4345</v>
      </c>
      <c r="E1535" s="138">
        <v>0.1845</v>
      </c>
      <c r="F1535" s="93">
        <f t="shared" si="10"/>
        <v>0.25</v>
      </c>
      <c r="G1535" s="94" t="s">
        <v>1409</v>
      </c>
      <c r="H1535" s="92" t="s">
        <v>205</v>
      </c>
      <c r="I1535" s="223">
        <v>2024</v>
      </c>
    </row>
    <row r="1536" spans="1:9" s="80" customFormat="1" ht="19.5" customHeight="1">
      <c r="A1536" s="164" t="s">
        <v>2331</v>
      </c>
      <c r="B1536" s="286" t="s">
        <v>1524</v>
      </c>
      <c r="C1536" s="94" t="s">
        <v>24</v>
      </c>
      <c r="D1536" s="93">
        <v>0.09</v>
      </c>
      <c r="E1536" s="138">
        <v>0</v>
      </c>
      <c r="F1536" s="93">
        <f t="shared" si="10"/>
        <v>0.09</v>
      </c>
      <c r="G1536" s="94" t="s">
        <v>1418</v>
      </c>
      <c r="H1536" s="92" t="s">
        <v>205</v>
      </c>
      <c r="I1536" s="223">
        <v>2024</v>
      </c>
    </row>
    <row r="1537" spans="1:9" s="80" customFormat="1" ht="19.5" customHeight="1">
      <c r="A1537" s="164" t="s">
        <v>2332</v>
      </c>
      <c r="B1537" s="286" t="s">
        <v>1525</v>
      </c>
      <c r="C1537" s="94" t="s">
        <v>24</v>
      </c>
      <c r="D1537" s="93">
        <v>0.25</v>
      </c>
      <c r="E1537" s="138">
        <v>0</v>
      </c>
      <c r="F1537" s="93">
        <f t="shared" si="10"/>
        <v>0.25</v>
      </c>
      <c r="G1537" s="94" t="s">
        <v>1418</v>
      </c>
      <c r="H1537" s="92" t="s">
        <v>205</v>
      </c>
      <c r="I1537" s="223">
        <v>2024</v>
      </c>
    </row>
    <row r="1538" spans="1:9" s="80" customFormat="1" ht="19.5" customHeight="1">
      <c r="A1538" s="164" t="s">
        <v>2333</v>
      </c>
      <c r="B1538" s="286" t="s">
        <v>1526</v>
      </c>
      <c r="C1538" s="94" t="s">
        <v>24</v>
      </c>
      <c r="D1538" s="93">
        <v>0.23</v>
      </c>
      <c r="E1538" s="138">
        <v>0.2</v>
      </c>
      <c r="F1538" s="93">
        <f t="shared" si="10"/>
        <v>0.03</v>
      </c>
      <c r="G1538" s="94" t="s">
        <v>1404</v>
      </c>
      <c r="H1538" s="92" t="s">
        <v>205</v>
      </c>
      <c r="I1538" s="223">
        <v>2024</v>
      </c>
    </row>
    <row r="1539" spans="1:9" s="80" customFormat="1" ht="19.5" customHeight="1">
      <c r="A1539" s="164" t="s">
        <v>2334</v>
      </c>
      <c r="B1539" s="286" t="s">
        <v>1527</v>
      </c>
      <c r="C1539" s="94" t="s">
        <v>24</v>
      </c>
      <c r="D1539" s="93">
        <v>0.33999999999999997</v>
      </c>
      <c r="E1539" s="138">
        <v>0.29</v>
      </c>
      <c r="F1539" s="93">
        <f t="shared" si="10"/>
        <v>0.04999999999999999</v>
      </c>
      <c r="G1539" s="94" t="s">
        <v>1429</v>
      </c>
      <c r="H1539" s="92" t="s">
        <v>205</v>
      </c>
      <c r="I1539" s="223">
        <v>2024</v>
      </c>
    </row>
    <row r="1540" spans="1:9" s="80" customFormat="1" ht="19.5" customHeight="1">
      <c r="A1540" s="164" t="s">
        <v>2335</v>
      </c>
      <c r="B1540" s="286" t="s">
        <v>1528</v>
      </c>
      <c r="C1540" s="94" t="s">
        <v>24</v>
      </c>
      <c r="D1540" s="93">
        <v>0.35</v>
      </c>
      <c r="E1540" s="138">
        <v>0.29</v>
      </c>
      <c r="F1540" s="93">
        <f t="shared" si="10"/>
        <v>0.06</v>
      </c>
      <c r="G1540" s="94" t="s">
        <v>1403</v>
      </c>
      <c r="H1540" s="92" t="s">
        <v>205</v>
      </c>
      <c r="I1540" s="223">
        <v>2022</v>
      </c>
    </row>
    <row r="1541" spans="1:9" s="80" customFormat="1" ht="19.5" customHeight="1">
      <c r="A1541" s="164" t="s">
        <v>2336</v>
      </c>
      <c r="B1541" s="286" t="s">
        <v>1529</v>
      </c>
      <c r="C1541" s="94" t="s">
        <v>24</v>
      </c>
      <c r="D1541" s="93">
        <v>0.3914</v>
      </c>
      <c r="E1541" s="138">
        <v>0.33</v>
      </c>
      <c r="F1541" s="93">
        <f t="shared" si="10"/>
        <v>0.06140000000000001</v>
      </c>
      <c r="G1541" s="94" t="s">
        <v>1401</v>
      </c>
      <c r="H1541" s="92" t="s">
        <v>205</v>
      </c>
      <c r="I1541" s="223">
        <v>2022</v>
      </c>
    </row>
    <row r="1542" spans="1:9" s="80" customFormat="1" ht="19.5" customHeight="1">
      <c r="A1542" s="225" t="s">
        <v>2337</v>
      </c>
      <c r="B1542" s="238" t="s">
        <v>4202</v>
      </c>
      <c r="C1542" s="228" t="s">
        <v>24</v>
      </c>
      <c r="D1542" s="324">
        <v>8</v>
      </c>
      <c r="E1542" s="26"/>
      <c r="F1542" s="324">
        <f t="shared" si="10"/>
        <v>8</v>
      </c>
      <c r="G1542" s="228"/>
      <c r="H1542" s="17" t="s">
        <v>205</v>
      </c>
      <c r="I1542" s="223">
        <v>2022</v>
      </c>
    </row>
    <row r="1543" spans="1:9" s="80" customFormat="1" ht="19.5" customHeight="1">
      <c r="A1543" s="164" t="s">
        <v>2338</v>
      </c>
      <c r="B1543" s="286" t="s">
        <v>1530</v>
      </c>
      <c r="C1543" s="94" t="s">
        <v>24</v>
      </c>
      <c r="D1543" s="93">
        <v>0.53</v>
      </c>
      <c r="E1543" s="138">
        <v>0</v>
      </c>
      <c r="F1543" s="93">
        <f t="shared" si="10"/>
        <v>0.53</v>
      </c>
      <c r="G1543" s="94" t="s">
        <v>1413</v>
      </c>
      <c r="H1543" s="92" t="s">
        <v>205</v>
      </c>
      <c r="I1543" s="223">
        <v>2025</v>
      </c>
    </row>
    <row r="1544" spans="1:9" s="80" customFormat="1" ht="19.5" customHeight="1">
      <c r="A1544" s="164" t="s">
        <v>4203</v>
      </c>
      <c r="B1544" s="286" t="s">
        <v>1531</v>
      </c>
      <c r="C1544" s="94" t="s">
        <v>24</v>
      </c>
      <c r="D1544" s="93">
        <v>0.28</v>
      </c>
      <c r="E1544" s="138">
        <v>0</v>
      </c>
      <c r="F1544" s="93">
        <f t="shared" si="10"/>
        <v>0.28</v>
      </c>
      <c r="G1544" s="94" t="s">
        <v>1406</v>
      </c>
      <c r="H1544" s="92" t="s">
        <v>205</v>
      </c>
      <c r="I1544" s="223">
        <v>2025</v>
      </c>
    </row>
    <row r="1545" spans="1:9" s="59" customFormat="1" ht="19.5" customHeight="1">
      <c r="A1545" s="48" t="s">
        <v>74</v>
      </c>
      <c r="B1545" s="259" t="s">
        <v>206</v>
      </c>
      <c r="C1545" s="94" t="s">
        <v>24</v>
      </c>
      <c r="D1545" s="208">
        <f>SUM(D1546:D1565)</f>
        <v>20.085</v>
      </c>
      <c r="E1545" s="208">
        <f>SUM(E1546:E1565)</f>
        <v>1.9800000000000002</v>
      </c>
      <c r="F1545" s="208">
        <f>SUM(F1546:F1565)</f>
        <v>18.105</v>
      </c>
      <c r="G1545" s="151"/>
      <c r="H1545" s="17"/>
      <c r="I1545" s="225"/>
    </row>
    <row r="1546" spans="1:9" s="40" customFormat="1" ht="19.5" customHeight="1">
      <c r="A1546" s="17" t="s">
        <v>2339</v>
      </c>
      <c r="B1546" s="258" t="s">
        <v>1315</v>
      </c>
      <c r="C1546" s="228" t="s">
        <v>24</v>
      </c>
      <c r="D1546" s="41">
        <v>0.4</v>
      </c>
      <c r="E1546" s="27"/>
      <c r="F1546" s="41">
        <f>D1546-E1546</f>
        <v>0.4</v>
      </c>
      <c r="G1546" s="228" t="s">
        <v>1192</v>
      </c>
      <c r="H1546" s="17" t="s">
        <v>206</v>
      </c>
      <c r="I1546" s="225">
        <v>2022</v>
      </c>
    </row>
    <row r="1547" spans="1:9" s="40" customFormat="1" ht="19.5" customHeight="1">
      <c r="A1547" s="17" t="s">
        <v>2340</v>
      </c>
      <c r="B1547" s="258" t="s">
        <v>1316</v>
      </c>
      <c r="C1547" s="228" t="s">
        <v>24</v>
      </c>
      <c r="D1547" s="41">
        <v>0.69</v>
      </c>
      <c r="E1547" s="27"/>
      <c r="F1547" s="41">
        <f aca="true" t="shared" si="11" ref="F1547:F1564">D1547-E1547</f>
        <v>0.69</v>
      </c>
      <c r="G1547" s="228" t="s">
        <v>1191</v>
      </c>
      <c r="H1547" s="17" t="s">
        <v>206</v>
      </c>
      <c r="I1547" s="225">
        <v>2022</v>
      </c>
    </row>
    <row r="1548" spans="1:9" s="40" customFormat="1" ht="19.5" customHeight="1">
      <c r="A1548" s="17" t="s">
        <v>2341</v>
      </c>
      <c r="B1548" s="258" t="s">
        <v>1317</v>
      </c>
      <c r="C1548" s="228" t="s">
        <v>24</v>
      </c>
      <c r="D1548" s="41">
        <v>0.21</v>
      </c>
      <c r="E1548" s="27"/>
      <c r="F1548" s="41">
        <f t="shared" si="11"/>
        <v>0.21</v>
      </c>
      <c r="G1548" s="228" t="s">
        <v>1209</v>
      </c>
      <c r="H1548" s="17" t="s">
        <v>206</v>
      </c>
      <c r="I1548" s="225">
        <v>2022</v>
      </c>
    </row>
    <row r="1549" spans="1:9" s="40" customFormat="1" ht="19.5" customHeight="1">
      <c r="A1549" s="17" t="s">
        <v>2342</v>
      </c>
      <c r="B1549" s="258" t="s">
        <v>1318</v>
      </c>
      <c r="C1549" s="228" t="s">
        <v>24</v>
      </c>
      <c r="D1549" s="41">
        <v>1.5</v>
      </c>
      <c r="E1549" s="27">
        <v>1.06</v>
      </c>
      <c r="F1549" s="41">
        <f t="shared" si="11"/>
        <v>0.43999999999999995</v>
      </c>
      <c r="G1549" s="228" t="s">
        <v>1184</v>
      </c>
      <c r="H1549" s="17" t="s">
        <v>206</v>
      </c>
      <c r="I1549" s="225">
        <v>2022</v>
      </c>
    </row>
    <row r="1550" spans="1:9" s="40" customFormat="1" ht="19.5" customHeight="1">
      <c r="A1550" s="17" t="s">
        <v>2343</v>
      </c>
      <c r="B1550" s="258" t="s">
        <v>1319</v>
      </c>
      <c r="C1550" s="228" t="s">
        <v>24</v>
      </c>
      <c r="D1550" s="41">
        <v>0.46</v>
      </c>
      <c r="E1550" s="27">
        <v>0.09</v>
      </c>
      <c r="F1550" s="41">
        <f t="shared" si="11"/>
        <v>0.37</v>
      </c>
      <c r="G1550" s="228" t="s">
        <v>1186</v>
      </c>
      <c r="H1550" s="17" t="s">
        <v>206</v>
      </c>
      <c r="I1550" s="225">
        <v>2023</v>
      </c>
    </row>
    <row r="1551" spans="1:9" s="40" customFormat="1" ht="19.5" customHeight="1">
      <c r="A1551" s="17" t="s">
        <v>2344</v>
      </c>
      <c r="B1551" s="258" t="s">
        <v>3042</v>
      </c>
      <c r="C1551" s="228" t="s">
        <v>24</v>
      </c>
      <c r="D1551" s="41">
        <v>0.54</v>
      </c>
      <c r="E1551" s="27"/>
      <c r="F1551" s="41">
        <f t="shared" si="11"/>
        <v>0.54</v>
      </c>
      <c r="G1551" s="228" t="s">
        <v>1186</v>
      </c>
      <c r="H1551" s="17" t="s">
        <v>206</v>
      </c>
      <c r="I1551" s="225">
        <v>2023</v>
      </c>
    </row>
    <row r="1552" spans="1:9" s="40" customFormat="1" ht="19.5" customHeight="1">
      <c r="A1552" s="17" t="s">
        <v>2345</v>
      </c>
      <c r="B1552" s="258" t="s">
        <v>1320</v>
      </c>
      <c r="C1552" s="228" t="s">
        <v>24</v>
      </c>
      <c r="D1552" s="41">
        <v>0.26</v>
      </c>
      <c r="E1552" s="27"/>
      <c r="F1552" s="41">
        <f t="shared" si="11"/>
        <v>0.26</v>
      </c>
      <c r="G1552" s="228" t="s">
        <v>1190</v>
      </c>
      <c r="H1552" s="17" t="s">
        <v>206</v>
      </c>
      <c r="I1552" s="225">
        <v>2023</v>
      </c>
    </row>
    <row r="1553" spans="1:9" s="40" customFormat="1" ht="19.5" customHeight="1">
      <c r="A1553" s="17" t="s">
        <v>2346</v>
      </c>
      <c r="B1553" s="258" t="s">
        <v>1321</v>
      </c>
      <c r="C1553" s="228" t="s">
        <v>24</v>
      </c>
      <c r="D1553" s="41">
        <v>0.64</v>
      </c>
      <c r="E1553" s="27">
        <v>0.18</v>
      </c>
      <c r="F1553" s="41">
        <f t="shared" si="11"/>
        <v>0.46</v>
      </c>
      <c r="G1553" s="228" t="s">
        <v>1190</v>
      </c>
      <c r="H1553" s="17" t="s">
        <v>206</v>
      </c>
      <c r="I1553" s="225">
        <v>2021</v>
      </c>
    </row>
    <row r="1554" spans="1:9" s="40" customFormat="1" ht="19.5" customHeight="1">
      <c r="A1554" s="17" t="s">
        <v>2347</v>
      </c>
      <c r="B1554" s="258" t="s">
        <v>1322</v>
      </c>
      <c r="C1554" s="228" t="s">
        <v>24</v>
      </c>
      <c r="D1554" s="41">
        <v>0.18</v>
      </c>
      <c r="E1554" s="27"/>
      <c r="F1554" s="41">
        <f t="shared" si="11"/>
        <v>0.18</v>
      </c>
      <c r="G1554" s="228" t="s">
        <v>1192</v>
      </c>
      <c r="H1554" s="17" t="s">
        <v>206</v>
      </c>
      <c r="I1554" s="225">
        <v>2021</v>
      </c>
    </row>
    <row r="1555" spans="1:9" s="40" customFormat="1" ht="19.5" customHeight="1">
      <c r="A1555" s="17" t="s">
        <v>2348</v>
      </c>
      <c r="B1555" s="258" t="s">
        <v>1323</v>
      </c>
      <c r="C1555" s="228" t="s">
        <v>24</v>
      </c>
      <c r="D1555" s="41">
        <v>0.42</v>
      </c>
      <c r="E1555" s="27">
        <v>0.12</v>
      </c>
      <c r="F1555" s="41">
        <f t="shared" si="11"/>
        <v>0.3</v>
      </c>
      <c r="G1555" s="228" t="s">
        <v>1188</v>
      </c>
      <c r="H1555" s="17" t="s">
        <v>206</v>
      </c>
      <c r="I1555" s="225">
        <v>2021</v>
      </c>
    </row>
    <row r="1556" spans="1:9" s="40" customFormat="1" ht="19.5" customHeight="1">
      <c r="A1556" s="17" t="s">
        <v>2349</v>
      </c>
      <c r="B1556" s="258" t="s">
        <v>1324</v>
      </c>
      <c r="C1556" s="228" t="s">
        <v>24</v>
      </c>
      <c r="D1556" s="41">
        <v>0.2</v>
      </c>
      <c r="E1556" s="27"/>
      <c r="F1556" s="41">
        <f t="shared" si="11"/>
        <v>0.2</v>
      </c>
      <c r="G1556" s="228" t="s">
        <v>1188</v>
      </c>
      <c r="H1556" s="17" t="s">
        <v>206</v>
      </c>
      <c r="I1556" s="225">
        <v>2021</v>
      </c>
    </row>
    <row r="1557" spans="1:9" s="40" customFormat="1" ht="19.5" customHeight="1">
      <c r="A1557" s="17" t="s">
        <v>2350</v>
      </c>
      <c r="B1557" s="258" t="s">
        <v>1325</v>
      </c>
      <c r="C1557" s="228" t="s">
        <v>24</v>
      </c>
      <c r="D1557" s="41">
        <v>0.75</v>
      </c>
      <c r="E1557" s="27">
        <v>0.48</v>
      </c>
      <c r="F1557" s="41">
        <f t="shared" si="11"/>
        <v>0.27</v>
      </c>
      <c r="G1557" s="228" t="s">
        <v>1188</v>
      </c>
      <c r="H1557" s="17" t="s">
        <v>206</v>
      </c>
      <c r="I1557" s="225">
        <v>2024</v>
      </c>
    </row>
    <row r="1558" spans="1:9" s="40" customFormat="1" ht="19.5" customHeight="1">
      <c r="A1558" s="17" t="s">
        <v>2351</v>
      </c>
      <c r="B1558" s="258" t="s">
        <v>1326</v>
      </c>
      <c r="C1558" s="228" t="s">
        <v>24</v>
      </c>
      <c r="D1558" s="41">
        <v>0.3</v>
      </c>
      <c r="E1558" s="27"/>
      <c r="F1558" s="41">
        <f t="shared" si="11"/>
        <v>0.3</v>
      </c>
      <c r="G1558" s="228" t="s">
        <v>1188</v>
      </c>
      <c r="H1558" s="17" t="s">
        <v>206</v>
      </c>
      <c r="I1558" s="225">
        <v>2024</v>
      </c>
    </row>
    <row r="1559" spans="1:9" s="40" customFormat="1" ht="19.5" customHeight="1">
      <c r="A1559" s="17" t="s">
        <v>2352</v>
      </c>
      <c r="B1559" s="258" t="s">
        <v>3043</v>
      </c>
      <c r="C1559" s="228" t="s">
        <v>24</v>
      </c>
      <c r="D1559" s="41">
        <v>0.54</v>
      </c>
      <c r="E1559" s="27"/>
      <c r="F1559" s="41">
        <f t="shared" si="11"/>
        <v>0.54</v>
      </c>
      <c r="G1559" s="228" t="s">
        <v>1189</v>
      </c>
      <c r="H1559" s="17" t="s">
        <v>206</v>
      </c>
      <c r="I1559" s="225">
        <v>2024</v>
      </c>
    </row>
    <row r="1560" spans="1:9" s="40" customFormat="1" ht="19.5" customHeight="1">
      <c r="A1560" s="17" t="s">
        <v>2353</v>
      </c>
      <c r="B1560" s="258" t="s">
        <v>1327</v>
      </c>
      <c r="C1560" s="228" t="s">
        <v>24</v>
      </c>
      <c r="D1560" s="41">
        <v>0.05</v>
      </c>
      <c r="E1560" s="27"/>
      <c r="F1560" s="41">
        <f t="shared" si="11"/>
        <v>0.05</v>
      </c>
      <c r="G1560" s="228" t="s">
        <v>1213</v>
      </c>
      <c r="H1560" s="17" t="s">
        <v>206</v>
      </c>
      <c r="I1560" s="225">
        <v>2024</v>
      </c>
    </row>
    <row r="1561" spans="1:9" s="40" customFormat="1" ht="19.5" customHeight="1">
      <c r="A1561" s="17" t="s">
        <v>2354</v>
      </c>
      <c r="B1561" s="258" t="s">
        <v>1328</v>
      </c>
      <c r="C1561" s="228" t="s">
        <v>24</v>
      </c>
      <c r="D1561" s="41">
        <v>0.055</v>
      </c>
      <c r="E1561" s="27">
        <v>0.05</v>
      </c>
      <c r="F1561" s="41">
        <f t="shared" si="11"/>
        <v>0.0049999999999999975</v>
      </c>
      <c r="G1561" s="228" t="s">
        <v>1213</v>
      </c>
      <c r="H1561" s="17" t="s">
        <v>206</v>
      </c>
      <c r="I1561" s="225">
        <v>2024</v>
      </c>
    </row>
    <row r="1562" spans="1:9" s="40" customFormat="1" ht="19.5" customHeight="1">
      <c r="A1562" s="17" t="s">
        <v>2355</v>
      </c>
      <c r="B1562" s="258" t="s">
        <v>4204</v>
      </c>
      <c r="C1562" s="228" t="s">
        <v>24</v>
      </c>
      <c r="D1562" s="41">
        <v>11</v>
      </c>
      <c r="E1562" s="27"/>
      <c r="F1562" s="41">
        <f t="shared" si="11"/>
        <v>11</v>
      </c>
      <c r="G1562" s="228"/>
      <c r="H1562" s="17" t="s">
        <v>206</v>
      </c>
      <c r="I1562" s="225">
        <v>2025</v>
      </c>
    </row>
    <row r="1563" spans="1:9" s="40" customFormat="1" ht="19.5" customHeight="1">
      <c r="A1563" s="17" t="s">
        <v>2356</v>
      </c>
      <c r="B1563" s="258" t="s">
        <v>1329</v>
      </c>
      <c r="C1563" s="228" t="s">
        <v>24</v>
      </c>
      <c r="D1563" s="41">
        <v>0.92</v>
      </c>
      <c r="E1563" s="27"/>
      <c r="F1563" s="41">
        <f t="shared" si="11"/>
        <v>0.92</v>
      </c>
      <c r="G1563" s="228" t="s">
        <v>1213</v>
      </c>
      <c r="H1563" s="17" t="s">
        <v>206</v>
      </c>
      <c r="I1563" s="225">
        <v>2025</v>
      </c>
    </row>
    <row r="1564" spans="1:9" s="40" customFormat="1" ht="19.5" customHeight="1">
      <c r="A1564" s="17" t="s">
        <v>2357</v>
      </c>
      <c r="B1564" s="258" t="s">
        <v>3044</v>
      </c>
      <c r="C1564" s="228" t="s">
        <v>24</v>
      </c>
      <c r="D1564" s="41">
        <v>0.77</v>
      </c>
      <c r="E1564" s="27"/>
      <c r="F1564" s="41">
        <f t="shared" si="11"/>
        <v>0.77</v>
      </c>
      <c r="G1564" s="228" t="s">
        <v>1209</v>
      </c>
      <c r="H1564" s="17" t="s">
        <v>206</v>
      </c>
      <c r="I1564" s="225">
        <v>2025</v>
      </c>
    </row>
    <row r="1565" spans="1:9" s="40" customFormat="1" ht="19.5" customHeight="1">
      <c r="A1565" s="17" t="s">
        <v>2358</v>
      </c>
      <c r="B1565" s="258" t="s">
        <v>3045</v>
      </c>
      <c r="C1565" s="228" t="s">
        <v>24</v>
      </c>
      <c r="D1565" s="41">
        <v>0.2</v>
      </c>
      <c r="E1565" s="27"/>
      <c r="F1565" s="41">
        <v>0.2</v>
      </c>
      <c r="G1565" s="228" t="s">
        <v>1226</v>
      </c>
      <c r="H1565" s="17" t="s">
        <v>206</v>
      </c>
      <c r="I1565" s="225">
        <v>2025</v>
      </c>
    </row>
    <row r="1566" spans="1:9" s="34" customFormat="1" ht="19.5" customHeight="1">
      <c r="A1566" s="109" t="s">
        <v>185</v>
      </c>
      <c r="B1566" s="236" t="s">
        <v>1394</v>
      </c>
      <c r="C1566" s="6" t="s">
        <v>24</v>
      </c>
      <c r="D1566" s="16">
        <f>SUM(D1567:D1568)</f>
        <v>0.71</v>
      </c>
      <c r="E1566" s="16"/>
      <c r="F1566" s="16">
        <f>F1567+F1568</f>
        <v>0.71</v>
      </c>
      <c r="G1566" s="6"/>
      <c r="H1566" s="57"/>
      <c r="I1566" s="225"/>
    </row>
    <row r="1567" spans="1:9" s="40" customFormat="1" ht="19.5" customHeight="1">
      <c r="A1567" s="228" t="s">
        <v>2359</v>
      </c>
      <c r="B1567" s="245" t="s">
        <v>1396</v>
      </c>
      <c r="C1567" s="149" t="s">
        <v>24</v>
      </c>
      <c r="D1567" s="197">
        <v>0.3</v>
      </c>
      <c r="E1567" s="27"/>
      <c r="F1567" s="197">
        <v>0.3</v>
      </c>
      <c r="G1567" s="149" t="s">
        <v>1394</v>
      </c>
      <c r="H1567" s="57" t="s">
        <v>1394</v>
      </c>
      <c r="I1567" s="225">
        <v>2021</v>
      </c>
    </row>
    <row r="1568" spans="1:9" s="40" customFormat="1" ht="19.5" customHeight="1">
      <c r="A1568" s="228" t="s">
        <v>4206</v>
      </c>
      <c r="B1568" s="245" t="s">
        <v>4205</v>
      </c>
      <c r="C1568" s="149" t="s">
        <v>24</v>
      </c>
      <c r="D1568" s="197">
        <v>0.41</v>
      </c>
      <c r="E1568" s="27"/>
      <c r="F1568" s="197">
        <v>0.41</v>
      </c>
      <c r="G1568" s="149" t="s">
        <v>1394</v>
      </c>
      <c r="H1568" s="57" t="s">
        <v>1394</v>
      </c>
      <c r="I1568" s="225">
        <v>2022</v>
      </c>
    </row>
    <row r="1569" spans="1:9" s="34" customFormat="1" ht="19.5" customHeight="1">
      <c r="A1569" s="161">
        <v>6</v>
      </c>
      <c r="B1569" s="262" t="s">
        <v>70</v>
      </c>
      <c r="C1569" s="6" t="s">
        <v>25</v>
      </c>
      <c r="D1569" s="12"/>
      <c r="E1569" s="12"/>
      <c r="F1569" s="12"/>
      <c r="G1569" s="6"/>
      <c r="H1569" s="6"/>
      <c r="I1569" s="225"/>
    </row>
    <row r="1570" spans="1:9" s="201" customFormat="1" ht="19.5" customHeight="1">
      <c r="A1570" s="63" t="s">
        <v>76</v>
      </c>
      <c r="B1570" s="252" t="s">
        <v>1398</v>
      </c>
      <c r="C1570" s="228" t="s">
        <v>25</v>
      </c>
      <c r="D1570" s="125">
        <f>SUM(D1571:D1581)</f>
        <v>13.799999999999999</v>
      </c>
      <c r="E1570" s="125">
        <f>SUM(E1571:E1581)</f>
        <v>0.2</v>
      </c>
      <c r="F1570" s="125">
        <f>SUM(F1571:F1581)</f>
        <v>13.599999999999996</v>
      </c>
      <c r="G1570" s="63"/>
      <c r="H1570" s="228" t="s">
        <v>199</v>
      </c>
      <c r="I1570" s="225"/>
    </row>
    <row r="1571" spans="1:9" s="24" customFormat="1" ht="19.5" customHeight="1">
      <c r="A1571" s="228" t="s">
        <v>2360</v>
      </c>
      <c r="B1571" s="238" t="s">
        <v>302</v>
      </c>
      <c r="C1571" s="228" t="s">
        <v>25</v>
      </c>
      <c r="D1571" s="123">
        <v>0.6</v>
      </c>
      <c r="E1571" s="26">
        <v>0.1</v>
      </c>
      <c r="F1571" s="41">
        <f>D1571-E1571</f>
        <v>0.5</v>
      </c>
      <c r="G1571" s="228" t="s">
        <v>214</v>
      </c>
      <c r="H1571" s="228" t="s">
        <v>199</v>
      </c>
      <c r="I1571" s="225">
        <v>2023</v>
      </c>
    </row>
    <row r="1572" spans="1:9" s="24" customFormat="1" ht="19.5" customHeight="1">
      <c r="A1572" s="228" t="s">
        <v>2361</v>
      </c>
      <c r="B1572" s="238" t="s">
        <v>303</v>
      </c>
      <c r="C1572" s="228" t="s">
        <v>25</v>
      </c>
      <c r="D1572" s="123">
        <v>0.04</v>
      </c>
      <c r="E1572" s="26"/>
      <c r="F1572" s="41">
        <f aca="true" t="shared" si="12" ref="F1572:F1581">D1572-E1572</f>
        <v>0.04</v>
      </c>
      <c r="G1572" s="228" t="s">
        <v>215</v>
      </c>
      <c r="H1572" s="228" t="s">
        <v>199</v>
      </c>
      <c r="I1572" s="225">
        <v>2023</v>
      </c>
    </row>
    <row r="1573" spans="1:9" s="24" customFormat="1" ht="19.5" customHeight="1">
      <c r="A1573" s="228" t="s">
        <v>2365</v>
      </c>
      <c r="B1573" s="238" t="s">
        <v>304</v>
      </c>
      <c r="C1573" s="228" t="s">
        <v>25</v>
      </c>
      <c r="D1573" s="123">
        <v>1</v>
      </c>
      <c r="E1573" s="26"/>
      <c r="F1573" s="41">
        <f t="shared" si="12"/>
        <v>1</v>
      </c>
      <c r="G1573" s="228" t="s">
        <v>217</v>
      </c>
      <c r="H1573" s="228" t="s">
        <v>199</v>
      </c>
      <c r="I1573" s="225">
        <v>2023</v>
      </c>
    </row>
    <row r="1574" spans="1:9" s="24" customFormat="1" ht="19.5" customHeight="1">
      <c r="A1574" s="228" t="s">
        <v>2364</v>
      </c>
      <c r="B1574" s="238" t="s">
        <v>305</v>
      </c>
      <c r="C1574" s="228" t="s">
        <v>25</v>
      </c>
      <c r="D1574" s="123">
        <v>6</v>
      </c>
      <c r="E1574" s="26"/>
      <c r="F1574" s="41">
        <f t="shared" si="12"/>
        <v>6</v>
      </c>
      <c r="G1574" s="228" t="s">
        <v>234</v>
      </c>
      <c r="H1574" s="228" t="s">
        <v>199</v>
      </c>
      <c r="I1574" s="225">
        <v>2024</v>
      </c>
    </row>
    <row r="1575" spans="1:9" s="24" customFormat="1" ht="19.5" customHeight="1">
      <c r="A1575" s="228" t="s">
        <v>2362</v>
      </c>
      <c r="B1575" s="238" t="s">
        <v>2728</v>
      </c>
      <c r="C1575" s="228" t="s">
        <v>25</v>
      </c>
      <c r="D1575" s="123">
        <v>1.5</v>
      </c>
      <c r="E1575" s="26"/>
      <c r="F1575" s="41">
        <f t="shared" si="12"/>
        <v>1.5</v>
      </c>
      <c r="G1575" s="228" t="s">
        <v>235</v>
      </c>
      <c r="H1575" s="228" t="s">
        <v>199</v>
      </c>
      <c r="I1575" s="225">
        <v>2024</v>
      </c>
    </row>
    <row r="1576" spans="1:9" s="24" customFormat="1" ht="19.5" customHeight="1">
      <c r="A1576" s="228" t="s">
        <v>2366</v>
      </c>
      <c r="B1576" s="238" t="s">
        <v>306</v>
      </c>
      <c r="C1576" s="228" t="s">
        <v>25</v>
      </c>
      <c r="D1576" s="123">
        <v>1.8199999999999998</v>
      </c>
      <c r="E1576" s="26">
        <v>0.1</v>
      </c>
      <c r="F1576" s="41">
        <f t="shared" si="12"/>
        <v>1.7199999999999998</v>
      </c>
      <c r="G1576" s="228" t="s">
        <v>218</v>
      </c>
      <c r="H1576" s="228" t="s">
        <v>199</v>
      </c>
      <c r="I1576" s="225">
        <v>2024</v>
      </c>
    </row>
    <row r="1577" spans="1:9" s="24" customFormat="1" ht="19.5" customHeight="1">
      <c r="A1577" s="228" t="s">
        <v>2367</v>
      </c>
      <c r="B1577" s="238" t="s">
        <v>307</v>
      </c>
      <c r="C1577" s="228" t="s">
        <v>25</v>
      </c>
      <c r="D1577" s="123">
        <v>0.12</v>
      </c>
      <c r="E1577" s="26"/>
      <c r="F1577" s="41">
        <f t="shared" si="12"/>
        <v>0.12</v>
      </c>
      <c r="G1577" s="228" t="s">
        <v>218</v>
      </c>
      <c r="H1577" s="228" t="s">
        <v>199</v>
      </c>
      <c r="I1577" s="225">
        <v>2025</v>
      </c>
    </row>
    <row r="1578" spans="1:9" s="24" customFormat="1" ht="19.5" customHeight="1">
      <c r="A1578" s="228" t="s">
        <v>2368</v>
      </c>
      <c r="B1578" s="238" t="s">
        <v>308</v>
      </c>
      <c r="C1578" s="228" t="s">
        <v>25</v>
      </c>
      <c r="D1578" s="123">
        <v>0.2</v>
      </c>
      <c r="E1578" s="26"/>
      <c r="F1578" s="41">
        <f t="shared" si="12"/>
        <v>0.2</v>
      </c>
      <c r="G1578" s="228" t="s">
        <v>218</v>
      </c>
      <c r="H1578" s="228" t="s">
        <v>199</v>
      </c>
      <c r="I1578" s="225">
        <v>2025</v>
      </c>
    </row>
    <row r="1579" spans="1:9" s="24" customFormat="1" ht="19.5" customHeight="1">
      <c r="A1579" s="228" t="s">
        <v>2363</v>
      </c>
      <c r="B1579" s="238" t="s">
        <v>309</v>
      </c>
      <c r="C1579" s="228" t="s">
        <v>25</v>
      </c>
      <c r="D1579" s="123">
        <v>0.12</v>
      </c>
      <c r="E1579" s="26"/>
      <c r="F1579" s="41">
        <f t="shared" si="12"/>
        <v>0.12</v>
      </c>
      <c r="G1579" s="228" t="s">
        <v>218</v>
      </c>
      <c r="H1579" s="228" t="s">
        <v>199</v>
      </c>
      <c r="I1579" s="225">
        <v>2025</v>
      </c>
    </row>
    <row r="1580" spans="1:9" s="24" customFormat="1" ht="19.5" customHeight="1">
      <c r="A1580" s="228" t="s">
        <v>4209</v>
      </c>
      <c r="B1580" s="238" t="s">
        <v>4207</v>
      </c>
      <c r="C1580" s="228" t="s">
        <v>25</v>
      </c>
      <c r="D1580" s="123">
        <v>1.5</v>
      </c>
      <c r="E1580" s="26"/>
      <c r="F1580" s="41">
        <f t="shared" si="12"/>
        <v>1.5</v>
      </c>
      <c r="G1580" s="228" t="s">
        <v>2727</v>
      </c>
      <c r="H1580" s="228" t="s">
        <v>199</v>
      </c>
      <c r="I1580" s="225">
        <v>2025</v>
      </c>
    </row>
    <row r="1581" spans="1:9" s="24" customFormat="1" ht="19.5" customHeight="1">
      <c r="A1581" s="228" t="s">
        <v>4210</v>
      </c>
      <c r="B1581" s="238" t="s">
        <v>4208</v>
      </c>
      <c r="C1581" s="228" t="s">
        <v>25</v>
      </c>
      <c r="D1581" s="123">
        <v>0.9</v>
      </c>
      <c r="E1581" s="26"/>
      <c r="F1581" s="41">
        <f t="shared" si="12"/>
        <v>0.9</v>
      </c>
      <c r="G1581" s="228" t="s">
        <v>219</v>
      </c>
      <c r="H1581" s="228"/>
      <c r="I1581" s="225"/>
    </row>
    <row r="1582" spans="1:9" s="152" customFormat="1" ht="19.5" customHeight="1">
      <c r="A1582" s="162" t="s">
        <v>77</v>
      </c>
      <c r="B1582" s="272" t="s">
        <v>1397</v>
      </c>
      <c r="C1582" s="151" t="s">
        <v>25</v>
      </c>
      <c r="D1582" s="107">
        <f>SUM(D1583:D1585)</f>
        <v>4.68</v>
      </c>
      <c r="E1582" s="107">
        <f>SUM(E1583:E1585)</f>
        <v>0</v>
      </c>
      <c r="F1582" s="107">
        <f>SUM(F1583:F1585)</f>
        <v>4.68</v>
      </c>
      <c r="G1582" s="56"/>
      <c r="H1582" s="228" t="s">
        <v>200</v>
      </c>
      <c r="I1582" s="225">
        <v>2021</v>
      </c>
    </row>
    <row r="1583" spans="1:9" s="24" customFormat="1" ht="19.5" customHeight="1">
      <c r="A1583" s="167" t="s">
        <v>1965</v>
      </c>
      <c r="B1583" s="238" t="s">
        <v>445</v>
      </c>
      <c r="C1583" s="228" t="s">
        <v>25</v>
      </c>
      <c r="D1583" s="36">
        <v>0.17</v>
      </c>
      <c r="E1583" s="26"/>
      <c r="F1583" s="36">
        <v>0.17</v>
      </c>
      <c r="G1583" s="228" t="s">
        <v>215</v>
      </c>
      <c r="H1583" s="228" t="s">
        <v>200</v>
      </c>
      <c r="I1583" s="225">
        <v>2023</v>
      </c>
    </row>
    <row r="1584" spans="1:9" s="24" customFormat="1" ht="19.5" customHeight="1">
      <c r="A1584" s="167" t="s">
        <v>1966</v>
      </c>
      <c r="B1584" s="238" t="s">
        <v>446</v>
      </c>
      <c r="C1584" s="228" t="s">
        <v>25</v>
      </c>
      <c r="D1584" s="124">
        <v>1.51</v>
      </c>
      <c r="E1584" s="29"/>
      <c r="F1584" s="124">
        <v>1.51</v>
      </c>
      <c r="G1584" s="30" t="s">
        <v>421</v>
      </c>
      <c r="H1584" s="30" t="s">
        <v>200</v>
      </c>
      <c r="I1584" s="225">
        <v>2023</v>
      </c>
    </row>
    <row r="1585" spans="1:9" s="24" customFormat="1" ht="19.5" customHeight="1">
      <c r="A1585" s="167" t="s">
        <v>1967</v>
      </c>
      <c r="B1585" s="238" t="s">
        <v>1956</v>
      </c>
      <c r="C1585" s="228" t="s">
        <v>25</v>
      </c>
      <c r="D1585" s="124">
        <v>3</v>
      </c>
      <c r="E1585" s="29"/>
      <c r="F1585" s="124">
        <v>3</v>
      </c>
      <c r="G1585" s="30" t="s">
        <v>423</v>
      </c>
      <c r="H1585" s="30" t="s">
        <v>200</v>
      </c>
      <c r="I1585" s="225">
        <v>2022</v>
      </c>
    </row>
    <row r="1586" spans="1:9" s="79" customFormat="1" ht="19.5" customHeight="1">
      <c r="A1586" s="158" t="s">
        <v>78</v>
      </c>
      <c r="B1586" s="266" t="s">
        <v>201</v>
      </c>
      <c r="C1586" s="151" t="s">
        <v>25</v>
      </c>
      <c r="D1586" s="50">
        <f>SUM(D1587:D1599)</f>
        <v>10.850000000000003</v>
      </c>
      <c r="E1586" s="50">
        <f>SUM(E1587:E1599)</f>
        <v>0</v>
      </c>
      <c r="F1586" s="50">
        <f>SUM(F1587:F1599)</f>
        <v>10.850000000000003</v>
      </c>
      <c r="G1586" s="63"/>
      <c r="H1586" s="3"/>
      <c r="I1586" s="222"/>
    </row>
    <row r="1587" spans="1:9" s="72" customFormat="1" ht="19.5" customHeight="1">
      <c r="A1587" s="225" t="s">
        <v>2369</v>
      </c>
      <c r="B1587" s="265" t="s">
        <v>1846</v>
      </c>
      <c r="C1587" s="20" t="s">
        <v>25</v>
      </c>
      <c r="D1587" s="18">
        <v>1.2</v>
      </c>
      <c r="E1587" s="132"/>
      <c r="F1587" s="18">
        <v>1.2</v>
      </c>
      <c r="G1587" s="228" t="s">
        <v>509</v>
      </c>
      <c r="H1587" s="3" t="s">
        <v>201</v>
      </c>
      <c r="I1587" s="222">
        <v>2021</v>
      </c>
    </row>
    <row r="1588" spans="1:9" s="72" customFormat="1" ht="19.5" customHeight="1">
      <c r="A1588" s="225" t="s">
        <v>2370</v>
      </c>
      <c r="B1588" s="265" t="s">
        <v>1848</v>
      </c>
      <c r="C1588" s="20" t="s">
        <v>25</v>
      </c>
      <c r="D1588" s="18">
        <v>1.54</v>
      </c>
      <c r="E1588" s="132"/>
      <c r="F1588" s="18">
        <v>1.54</v>
      </c>
      <c r="G1588" s="228" t="s">
        <v>210</v>
      </c>
      <c r="H1588" s="3" t="s">
        <v>201</v>
      </c>
      <c r="I1588" s="222">
        <v>2021</v>
      </c>
    </row>
    <row r="1589" spans="1:9" s="72" customFormat="1" ht="19.5" customHeight="1">
      <c r="A1589" s="225" t="s">
        <v>2371</v>
      </c>
      <c r="B1589" s="265" t="s">
        <v>1847</v>
      </c>
      <c r="C1589" s="20" t="s">
        <v>25</v>
      </c>
      <c r="D1589" s="18">
        <v>1.2</v>
      </c>
      <c r="E1589" s="132"/>
      <c r="F1589" s="18">
        <v>1.2</v>
      </c>
      <c r="G1589" s="228" t="s">
        <v>498</v>
      </c>
      <c r="H1589" s="3" t="s">
        <v>201</v>
      </c>
      <c r="I1589" s="222">
        <v>2021</v>
      </c>
    </row>
    <row r="1590" spans="1:9" s="72" customFormat="1" ht="19.5" customHeight="1">
      <c r="A1590" s="225" t="s">
        <v>2372</v>
      </c>
      <c r="B1590" s="265" t="s">
        <v>1846</v>
      </c>
      <c r="C1590" s="20" t="s">
        <v>25</v>
      </c>
      <c r="D1590" s="18">
        <v>1.1099999999999999</v>
      </c>
      <c r="E1590" s="132"/>
      <c r="F1590" s="18">
        <v>1.1099999999999999</v>
      </c>
      <c r="G1590" s="228" t="s">
        <v>501</v>
      </c>
      <c r="H1590" s="3" t="s">
        <v>201</v>
      </c>
      <c r="I1590" s="222">
        <v>2021</v>
      </c>
    </row>
    <row r="1591" spans="1:9" s="72" customFormat="1" ht="19.5" customHeight="1">
      <c r="A1591" s="225" t="s">
        <v>2373</v>
      </c>
      <c r="B1591" s="265" t="s">
        <v>1849</v>
      </c>
      <c r="C1591" s="20" t="s">
        <v>25</v>
      </c>
      <c r="D1591" s="18">
        <v>0.6900000000000001</v>
      </c>
      <c r="E1591" s="132"/>
      <c r="F1591" s="18">
        <v>0.6900000000000001</v>
      </c>
      <c r="G1591" s="228" t="s">
        <v>513</v>
      </c>
      <c r="H1591" s="3" t="s">
        <v>201</v>
      </c>
      <c r="I1591" s="222">
        <v>2021</v>
      </c>
    </row>
    <row r="1592" spans="1:9" s="72" customFormat="1" ht="19.5" customHeight="1">
      <c r="A1592" s="225" t="s">
        <v>2374</v>
      </c>
      <c r="B1592" s="265" t="s">
        <v>1850</v>
      </c>
      <c r="C1592" s="20" t="s">
        <v>25</v>
      </c>
      <c r="D1592" s="18">
        <v>0.52</v>
      </c>
      <c r="E1592" s="132"/>
      <c r="F1592" s="18">
        <v>0.52</v>
      </c>
      <c r="G1592" s="228" t="s">
        <v>513</v>
      </c>
      <c r="H1592" s="3" t="s">
        <v>201</v>
      </c>
      <c r="I1592" s="222">
        <v>2022</v>
      </c>
    </row>
    <row r="1593" spans="1:9" s="72" customFormat="1" ht="19.5" customHeight="1">
      <c r="A1593" s="225" t="s">
        <v>2375</v>
      </c>
      <c r="B1593" s="265" t="s">
        <v>1851</v>
      </c>
      <c r="C1593" s="20" t="s">
        <v>25</v>
      </c>
      <c r="D1593" s="18">
        <v>1.19</v>
      </c>
      <c r="E1593" s="132"/>
      <c r="F1593" s="18">
        <v>1.19</v>
      </c>
      <c r="G1593" s="228" t="s">
        <v>513</v>
      </c>
      <c r="H1593" s="3" t="s">
        <v>201</v>
      </c>
      <c r="I1593" s="222">
        <v>2022</v>
      </c>
    </row>
    <row r="1594" spans="1:9" s="72" customFormat="1" ht="19.5" customHeight="1">
      <c r="A1594" s="225" t="s">
        <v>2376</v>
      </c>
      <c r="B1594" s="265" t="s">
        <v>1852</v>
      </c>
      <c r="C1594" s="20" t="s">
        <v>25</v>
      </c>
      <c r="D1594" s="18">
        <v>0.5</v>
      </c>
      <c r="E1594" s="26"/>
      <c r="F1594" s="18">
        <v>0.5</v>
      </c>
      <c r="G1594" s="149" t="s">
        <v>525</v>
      </c>
      <c r="H1594" s="3" t="s">
        <v>201</v>
      </c>
      <c r="I1594" s="222">
        <v>2022</v>
      </c>
    </row>
    <row r="1595" spans="1:9" s="72" customFormat="1" ht="19.5" customHeight="1">
      <c r="A1595" s="225" t="s">
        <v>2377</v>
      </c>
      <c r="B1595" s="265" t="s">
        <v>1853</v>
      </c>
      <c r="C1595" s="20" t="s">
        <v>25</v>
      </c>
      <c r="D1595" s="18">
        <v>0.42</v>
      </c>
      <c r="E1595" s="26"/>
      <c r="F1595" s="18">
        <v>0.42</v>
      </c>
      <c r="G1595" s="17" t="s">
        <v>504</v>
      </c>
      <c r="H1595" s="3" t="s">
        <v>201</v>
      </c>
      <c r="I1595" s="222">
        <v>2024</v>
      </c>
    </row>
    <row r="1596" spans="1:9" s="72" customFormat="1" ht="19.5" customHeight="1">
      <c r="A1596" s="225" t="s">
        <v>2378</v>
      </c>
      <c r="B1596" s="265" t="s">
        <v>1854</v>
      </c>
      <c r="C1596" s="20" t="s">
        <v>25</v>
      </c>
      <c r="D1596" s="18">
        <v>0.64</v>
      </c>
      <c r="E1596" s="26"/>
      <c r="F1596" s="18">
        <v>0.64</v>
      </c>
      <c r="G1596" s="17" t="s">
        <v>505</v>
      </c>
      <c r="H1596" s="3" t="s">
        <v>201</v>
      </c>
      <c r="I1596" s="222">
        <v>2024</v>
      </c>
    </row>
    <row r="1597" spans="1:9" s="72" customFormat="1" ht="19.5" customHeight="1">
      <c r="A1597" s="225" t="s">
        <v>2379</v>
      </c>
      <c r="B1597" s="265" t="s">
        <v>1855</v>
      </c>
      <c r="C1597" s="20" t="s">
        <v>25</v>
      </c>
      <c r="D1597" s="18">
        <v>0.8999999999999999</v>
      </c>
      <c r="E1597" s="26"/>
      <c r="F1597" s="18">
        <v>0.8999999999999999</v>
      </c>
      <c r="G1597" s="17" t="s">
        <v>506</v>
      </c>
      <c r="H1597" s="3" t="s">
        <v>201</v>
      </c>
      <c r="I1597" s="222">
        <v>2023</v>
      </c>
    </row>
    <row r="1598" spans="1:9" s="72" customFormat="1" ht="19.5" customHeight="1">
      <c r="A1598" s="225" t="s">
        <v>2380</v>
      </c>
      <c r="B1598" s="265" t="s">
        <v>1856</v>
      </c>
      <c r="C1598" s="20" t="s">
        <v>25</v>
      </c>
      <c r="D1598" s="18">
        <v>0.47</v>
      </c>
      <c r="E1598" s="26"/>
      <c r="F1598" s="18">
        <v>0.47</v>
      </c>
      <c r="G1598" s="17" t="s">
        <v>506</v>
      </c>
      <c r="H1598" s="3" t="s">
        <v>201</v>
      </c>
      <c r="I1598" s="222">
        <v>2025</v>
      </c>
    </row>
    <row r="1599" spans="1:9" s="72" customFormat="1" ht="19.5" customHeight="1">
      <c r="A1599" s="225" t="s">
        <v>2381</v>
      </c>
      <c r="B1599" s="265" t="s">
        <v>1857</v>
      </c>
      <c r="C1599" s="20" t="s">
        <v>25</v>
      </c>
      <c r="D1599" s="18">
        <v>0.47000000000000003</v>
      </c>
      <c r="E1599" s="132"/>
      <c r="F1599" s="18">
        <v>0.47000000000000003</v>
      </c>
      <c r="G1599" s="17" t="s">
        <v>507</v>
      </c>
      <c r="H1599" s="3" t="s">
        <v>201</v>
      </c>
      <c r="I1599" s="222">
        <v>2025</v>
      </c>
    </row>
    <row r="1600" spans="1:9" s="200" customFormat="1" ht="19.5" customHeight="1">
      <c r="A1600" s="99" t="s">
        <v>79</v>
      </c>
      <c r="B1600" s="241" t="s">
        <v>202</v>
      </c>
      <c r="C1600" s="20" t="s">
        <v>25</v>
      </c>
      <c r="D1600" s="203">
        <f>SUM(D1601:D1605)</f>
        <v>17.36</v>
      </c>
      <c r="E1600" s="203">
        <f>SUM(E1601:E1605)</f>
        <v>0</v>
      </c>
      <c r="F1600" s="203">
        <f>SUM(F1601:F1605)</f>
        <v>17.36</v>
      </c>
      <c r="G1600" s="63"/>
      <c r="H1600" s="17"/>
      <c r="I1600" s="225"/>
    </row>
    <row r="1601" spans="1:9" s="46" customFormat="1" ht="19.5" customHeight="1">
      <c r="A1601" s="17" t="s">
        <v>2382</v>
      </c>
      <c r="B1601" s="238" t="s">
        <v>2746</v>
      </c>
      <c r="C1601" s="228" t="s">
        <v>25</v>
      </c>
      <c r="D1601" s="173">
        <v>5</v>
      </c>
      <c r="E1601" s="27"/>
      <c r="F1601" s="174">
        <v>5</v>
      </c>
      <c r="G1601" s="17" t="s">
        <v>603</v>
      </c>
      <c r="H1601" s="17" t="s">
        <v>202</v>
      </c>
      <c r="I1601" s="225">
        <v>2025</v>
      </c>
    </row>
    <row r="1602" spans="1:9" s="46" customFormat="1" ht="19.5" customHeight="1">
      <c r="A1602" s="17" t="s">
        <v>2383</v>
      </c>
      <c r="B1602" s="238" t="s">
        <v>2747</v>
      </c>
      <c r="C1602" s="17" t="s">
        <v>25</v>
      </c>
      <c r="D1602" s="173">
        <v>5</v>
      </c>
      <c r="E1602" s="27"/>
      <c r="F1602" s="174">
        <v>5</v>
      </c>
      <c r="G1602" s="228" t="s">
        <v>597</v>
      </c>
      <c r="H1602" s="17" t="s">
        <v>202</v>
      </c>
      <c r="I1602" s="225">
        <v>2025</v>
      </c>
    </row>
    <row r="1603" spans="1:9" s="46" customFormat="1" ht="19.5" customHeight="1">
      <c r="A1603" s="17" t="s">
        <v>2384</v>
      </c>
      <c r="B1603" s="238" t="s">
        <v>2748</v>
      </c>
      <c r="C1603" s="228" t="s">
        <v>25</v>
      </c>
      <c r="D1603" s="173">
        <v>5</v>
      </c>
      <c r="E1603" s="27"/>
      <c r="F1603" s="174">
        <v>5</v>
      </c>
      <c r="G1603" s="47" t="s">
        <v>607</v>
      </c>
      <c r="H1603" s="17" t="s">
        <v>202</v>
      </c>
      <c r="I1603" s="225">
        <v>2022</v>
      </c>
    </row>
    <row r="1604" spans="1:9" s="46" customFormat="1" ht="19.5" customHeight="1">
      <c r="A1604" s="17" t="s">
        <v>2385</v>
      </c>
      <c r="B1604" s="247" t="s">
        <v>756</v>
      </c>
      <c r="C1604" s="228" t="s">
        <v>25</v>
      </c>
      <c r="D1604" s="173">
        <v>0.36</v>
      </c>
      <c r="E1604" s="27"/>
      <c r="F1604" s="174">
        <v>0.36</v>
      </c>
      <c r="G1604" s="47" t="s">
        <v>757</v>
      </c>
      <c r="H1604" s="17" t="s">
        <v>202</v>
      </c>
      <c r="I1604" s="225">
        <v>2022</v>
      </c>
    </row>
    <row r="1605" spans="1:9" s="46" customFormat="1" ht="19.5" customHeight="1">
      <c r="A1605" s="17" t="s">
        <v>2386</v>
      </c>
      <c r="B1605" s="238" t="s">
        <v>758</v>
      </c>
      <c r="C1605" s="228" t="s">
        <v>25</v>
      </c>
      <c r="D1605" s="173">
        <v>2</v>
      </c>
      <c r="E1605" s="27"/>
      <c r="F1605" s="174">
        <v>2</v>
      </c>
      <c r="G1605" s="47" t="s">
        <v>759</v>
      </c>
      <c r="H1605" s="17" t="s">
        <v>202</v>
      </c>
      <c r="I1605" s="225">
        <v>2022</v>
      </c>
    </row>
    <row r="1606" spans="1:9" s="24" customFormat="1" ht="19.5" customHeight="1">
      <c r="A1606" s="151" t="s">
        <v>165</v>
      </c>
      <c r="B1606" s="241" t="s">
        <v>203</v>
      </c>
      <c r="C1606" s="228" t="s">
        <v>25</v>
      </c>
      <c r="D1606" s="209">
        <f>SUM(D1607:D1632)</f>
        <v>168.27</v>
      </c>
      <c r="E1606" s="209">
        <f>SUM(E1607:E1632)</f>
        <v>0</v>
      </c>
      <c r="F1606" s="209">
        <f>SUM(F1607:F1632)</f>
        <v>168.27</v>
      </c>
      <c r="G1606" s="63"/>
      <c r="H1606" s="228"/>
      <c r="I1606" s="225"/>
    </row>
    <row r="1607" spans="1:9" s="24" customFormat="1" ht="19.5" customHeight="1">
      <c r="A1607" s="228" t="s">
        <v>2387</v>
      </c>
      <c r="B1607" s="238" t="s">
        <v>921</v>
      </c>
      <c r="C1607" s="228" t="s">
        <v>25</v>
      </c>
      <c r="D1607" s="36">
        <v>0.5</v>
      </c>
      <c r="E1607" s="26"/>
      <c r="F1607" s="41">
        <v>0.5</v>
      </c>
      <c r="G1607" s="228" t="s">
        <v>843</v>
      </c>
      <c r="H1607" s="228" t="s">
        <v>203</v>
      </c>
      <c r="I1607" s="225">
        <v>2021</v>
      </c>
    </row>
    <row r="1608" spans="1:9" s="24" customFormat="1" ht="19.5" customHeight="1">
      <c r="A1608" s="228" t="s">
        <v>2388</v>
      </c>
      <c r="B1608" s="238" t="s">
        <v>922</v>
      </c>
      <c r="C1608" s="228" t="s">
        <v>25</v>
      </c>
      <c r="D1608" s="36">
        <v>2.1500000000000004</v>
      </c>
      <c r="E1608" s="26"/>
      <c r="F1608" s="41">
        <v>2.1500000000000004</v>
      </c>
      <c r="G1608" s="228" t="s">
        <v>838</v>
      </c>
      <c r="H1608" s="228" t="s">
        <v>203</v>
      </c>
      <c r="I1608" s="225">
        <v>2021</v>
      </c>
    </row>
    <row r="1609" spans="1:9" s="24" customFormat="1" ht="19.5" customHeight="1">
      <c r="A1609" s="228" t="s">
        <v>2389</v>
      </c>
      <c r="B1609" s="238" t="s">
        <v>2799</v>
      </c>
      <c r="C1609" s="228" t="s">
        <v>25</v>
      </c>
      <c r="D1609" s="36">
        <v>0.5</v>
      </c>
      <c r="E1609" s="26"/>
      <c r="F1609" s="41">
        <v>0.5</v>
      </c>
      <c r="G1609" s="228" t="s">
        <v>208</v>
      </c>
      <c r="H1609" s="228" t="s">
        <v>203</v>
      </c>
      <c r="I1609" s="225">
        <v>2021</v>
      </c>
    </row>
    <row r="1610" spans="1:9" s="24" customFormat="1" ht="19.5" customHeight="1">
      <c r="A1610" s="228" t="s">
        <v>2390</v>
      </c>
      <c r="B1610" s="238" t="s">
        <v>2800</v>
      </c>
      <c r="C1610" s="228" t="s">
        <v>25</v>
      </c>
      <c r="D1610" s="36">
        <v>0.75</v>
      </c>
      <c r="E1610" s="26"/>
      <c r="F1610" s="41">
        <v>0.75</v>
      </c>
      <c r="G1610" s="228" t="s">
        <v>208</v>
      </c>
      <c r="H1610" s="228" t="s">
        <v>203</v>
      </c>
      <c r="I1610" s="225">
        <v>2021</v>
      </c>
    </row>
    <row r="1611" spans="1:9" s="24" customFormat="1" ht="19.5" customHeight="1">
      <c r="A1611" s="228" t="s">
        <v>2391</v>
      </c>
      <c r="B1611" s="238" t="s">
        <v>2801</v>
      </c>
      <c r="C1611" s="228" t="s">
        <v>25</v>
      </c>
      <c r="D1611" s="36">
        <v>0.5</v>
      </c>
      <c r="E1611" s="26"/>
      <c r="F1611" s="41">
        <v>0.5</v>
      </c>
      <c r="G1611" s="228" t="s">
        <v>208</v>
      </c>
      <c r="H1611" s="228" t="s">
        <v>203</v>
      </c>
      <c r="I1611" s="225">
        <v>2022</v>
      </c>
    </row>
    <row r="1612" spans="1:9" s="24" customFormat="1" ht="19.5" customHeight="1">
      <c r="A1612" s="228" t="s">
        <v>2392</v>
      </c>
      <c r="B1612" s="238" t="s">
        <v>923</v>
      </c>
      <c r="C1612" s="228" t="s">
        <v>25</v>
      </c>
      <c r="D1612" s="36">
        <v>1.5</v>
      </c>
      <c r="E1612" s="26"/>
      <c r="F1612" s="41">
        <v>1.5</v>
      </c>
      <c r="G1612" s="228" t="s">
        <v>840</v>
      </c>
      <c r="H1612" s="228" t="s">
        <v>203</v>
      </c>
      <c r="I1612" s="225">
        <v>2022</v>
      </c>
    </row>
    <row r="1613" spans="1:9" s="24" customFormat="1" ht="19.5" customHeight="1">
      <c r="A1613" s="228" t="s">
        <v>2393</v>
      </c>
      <c r="B1613" s="238" t="s">
        <v>924</v>
      </c>
      <c r="C1613" s="228" t="s">
        <v>25</v>
      </c>
      <c r="D1613" s="36">
        <v>0.5</v>
      </c>
      <c r="E1613" s="26"/>
      <c r="F1613" s="41">
        <v>0.5</v>
      </c>
      <c r="G1613" s="228" t="s">
        <v>194</v>
      </c>
      <c r="H1613" s="228" t="s">
        <v>203</v>
      </c>
      <c r="I1613" s="225">
        <v>2022</v>
      </c>
    </row>
    <row r="1614" spans="1:9" s="24" customFormat="1" ht="19.5" customHeight="1">
      <c r="A1614" s="228" t="s">
        <v>2394</v>
      </c>
      <c r="B1614" s="238" t="s">
        <v>925</v>
      </c>
      <c r="C1614" s="228" t="s">
        <v>25</v>
      </c>
      <c r="D1614" s="36">
        <v>1.6</v>
      </c>
      <c r="E1614" s="26"/>
      <c r="F1614" s="41">
        <v>1.6</v>
      </c>
      <c r="G1614" s="228" t="s">
        <v>846</v>
      </c>
      <c r="H1614" s="228" t="s">
        <v>203</v>
      </c>
      <c r="I1614" s="225">
        <v>2022</v>
      </c>
    </row>
    <row r="1615" spans="1:9" s="24" customFormat="1" ht="19.5" customHeight="1">
      <c r="A1615" s="228" t="s">
        <v>2395</v>
      </c>
      <c r="B1615" s="238" t="s">
        <v>926</v>
      </c>
      <c r="C1615" s="228" t="s">
        <v>25</v>
      </c>
      <c r="D1615" s="36">
        <v>0.21</v>
      </c>
      <c r="E1615" s="26"/>
      <c r="F1615" s="41">
        <v>0.21</v>
      </c>
      <c r="G1615" s="228" t="s">
        <v>846</v>
      </c>
      <c r="H1615" s="228" t="s">
        <v>203</v>
      </c>
      <c r="I1615" s="225">
        <v>2022</v>
      </c>
    </row>
    <row r="1616" spans="1:9" s="24" customFormat="1" ht="19.5" customHeight="1">
      <c r="A1616" s="228" t="s">
        <v>2396</v>
      </c>
      <c r="B1616" s="238" t="s">
        <v>927</v>
      </c>
      <c r="C1616" s="228" t="s">
        <v>25</v>
      </c>
      <c r="D1616" s="36">
        <v>0.21</v>
      </c>
      <c r="E1616" s="26"/>
      <c r="F1616" s="41">
        <v>0.21</v>
      </c>
      <c r="G1616" s="228" t="s">
        <v>839</v>
      </c>
      <c r="H1616" s="228" t="s">
        <v>203</v>
      </c>
      <c r="I1616" s="225">
        <v>2023</v>
      </c>
    </row>
    <row r="1617" spans="1:9" s="24" customFormat="1" ht="19.5" customHeight="1">
      <c r="A1617" s="228" t="s">
        <v>2397</v>
      </c>
      <c r="B1617" s="238" t="s">
        <v>2802</v>
      </c>
      <c r="C1617" s="228" t="s">
        <v>25</v>
      </c>
      <c r="D1617" s="36">
        <v>0.2</v>
      </c>
      <c r="E1617" s="26"/>
      <c r="F1617" s="41">
        <v>0.2</v>
      </c>
      <c r="G1617" s="228" t="s">
        <v>839</v>
      </c>
      <c r="H1617" s="228" t="s">
        <v>203</v>
      </c>
      <c r="I1617" s="225">
        <v>2023</v>
      </c>
    </row>
    <row r="1618" spans="1:9" s="24" customFormat="1" ht="19.5" customHeight="1">
      <c r="A1618" s="228" t="s">
        <v>2398</v>
      </c>
      <c r="B1618" s="238" t="s">
        <v>2803</v>
      </c>
      <c r="C1618" s="228" t="s">
        <v>25</v>
      </c>
      <c r="D1618" s="36">
        <v>0.16</v>
      </c>
      <c r="E1618" s="26"/>
      <c r="F1618" s="41">
        <v>0.16</v>
      </c>
      <c r="G1618" s="228" t="s">
        <v>839</v>
      </c>
      <c r="H1618" s="228" t="s">
        <v>203</v>
      </c>
      <c r="I1618" s="225">
        <v>2023</v>
      </c>
    </row>
    <row r="1619" spans="1:9" s="24" customFormat="1" ht="19.5" customHeight="1">
      <c r="A1619" s="228" t="s">
        <v>2399</v>
      </c>
      <c r="B1619" s="238" t="s">
        <v>2804</v>
      </c>
      <c r="C1619" s="228" t="s">
        <v>25</v>
      </c>
      <c r="D1619" s="36">
        <v>2.5</v>
      </c>
      <c r="E1619" s="26"/>
      <c r="F1619" s="41">
        <v>2.5</v>
      </c>
      <c r="G1619" s="228" t="s">
        <v>839</v>
      </c>
      <c r="H1619" s="228" t="s">
        <v>203</v>
      </c>
      <c r="I1619" s="225">
        <v>2023</v>
      </c>
    </row>
    <row r="1620" spans="1:9" s="24" customFormat="1" ht="19.5" customHeight="1">
      <c r="A1620" s="228" t="s">
        <v>2400</v>
      </c>
      <c r="B1620" s="238" t="s">
        <v>2805</v>
      </c>
      <c r="C1620" s="228" t="s">
        <v>25</v>
      </c>
      <c r="D1620" s="36">
        <v>2.6</v>
      </c>
      <c r="E1620" s="26"/>
      <c r="F1620" s="41">
        <v>2.6</v>
      </c>
      <c r="G1620" s="228" t="s">
        <v>839</v>
      </c>
      <c r="H1620" s="228" t="s">
        <v>203</v>
      </c>
      <c r="I1620" s="225">
        <v>2024</v>
      </c>
    </row>
    <row r="1621" spans="1:9" s="24" customFormat="1" ht="19.5" customHeight="1">
      <c r="A1621" s="228" t="s">
        <v>3179</v>
      </c>
      <c r="B1621" s="238" t="s">
        <v>2806</v>
      </c>
      <c r="C1621" s="228" t="s">
        <v>25</v>
      </c>
      <c r="D1621" s="36">
        <v>0.6000000000000001</v>
      </c>
      <c r="E1621" s="26"/>
      <c r="F1621" s="41">
        <v>0.6000000000000001</v>
      </c>
      <c r="G1621" s="228" t="s">
        <v>839</v>
      </c>
      <c r="H1621" s="228" t="s">
        <v>203</v>
      </c>
      <c r="I1621" s="225">
        <v>2024</v>
      </c>
    </row>
    <row r="1622" spans="1:9" s="24" customFormat="1" ht="19.5" customHeight="1">
      <c r="A1622" s="228" t="s">
        <v>3180</v>
      </c>
      <c r="B1622" s="238" t="s">
        <v>2807</v>
      </c>
      <c r="C1622" s="228" t="s">
        <v>25</v>
      </c>
      <c r="D1622" s="36">
        <v>0.1</v>
      </c>
      <c r="E1622" s="26"/>
      <c r="F1622" s="41">
        <v>0.1</v>
      </c>
      <c r="G1622" s="228" t="s">
        <v>207</v>
      </c>
      <c r="H1622" s="228" t="s">
        <v>203</v>
      </c>
      <c r="I1622" s="225">
        <v>2024</v>
      </c>
    </row>
    <row r="1623" spans="1:9" s="24" customFormat="1" ht="19.5" customHeight="1">
      <c r="A1623" s="228" t="s">
        <v>3181</v>
      </c>
      <c r="B1623" s="238" t="s">
        <v>928</v>
      </c>
      <c r="C1623" s="228" t="s">
        <v>25</v>
      </c>
      <c r="D1623" s="36">
        <v>1.5</v>
      </c>
      <c r="E1623" s="26"/>
      <c r="F1623" s="41">
        <v>1.5</v>
      </c>
      <c r="G1623" s="228" t="s">
        <v>853</v>
      </c>
      <c r="H1623" s="228" t="s">
        <v>203</v>
      </c>
      <c r="I1623" s="225">
        <v>2024</v>
      </c>
    </row>
    <row r="1624" spans="1:9" s="24" customFormat="1" ht="19.5" customHeight="1">
      <c r="A1624" s="228" t="s">
        <v>3182</v>
      </c>
      <c r="B1624" s="238" t="s">
        <v>5275</v>
      </c>
      <c r="C1624" s="228" t="s">
        <v>25</v>
      </c>
      <c r="D1624" s="36">
        <v>145.69</v>
      </c>
      <c r="E1624" s="26"/>
      <c r="F1624" s="41">
        <v>145.69</v>
      </c>
      <c r="G1624" s="228" t="s">
        <v>2755</v>
      </c>
      <c r="H1624" s="228" t="s">
        <v>203</v>
      </c>
      <c r="I1624" s="225">
        <v>2024</v>
      </c>
    </row>
    <row r="1625" spans="1:9" s="24" customFormat="1" ht="19.5" customHeight="1">
      <c r="A1625" s="228" t="s">
        <v>3183</v>
      </c>
      <c r="B1625" s="238" t="s">
        <v>929</v>
      </c>
      <c r="C1625" s="228" t="s">
        <v>25</v>
      </c>
      <c r="D1625" s="36">
        <v>0.8</v>
      </c>
      <c r="E1625" s="26"/>
      <c r="F1625" s="41">
        <v>0.8</v>
      </c>
      <c r="G1625" s="228" t="s">
        <v>841</v>
      </c>
      <c r="H1625" s="228" t="s">
        <v>203</v>
      </c>
      <c r="I1625" s="225">
        <v>2025</v>
      </c>
    </row>
    <row r="1626" spans="1:9" s="24" customFormat="1" ht="19.5" customHeight="1">
      <c r="A1626" s="228" t="s">
        <v>3184</v>
      </c>
      <c r="B1626" s="238" t="s">
        <v>930</v>
      </c>
      <c r="C1626" s="228" t="s">
        <v>25</v>
      </c>
      <c r="D1626" s="36">
        <v>0.13</v>
      </c>
      <c r="E1626" s="26"/>
      <c r="F1626" s="41">
        <v>0.13</v>
      </c>
      <c r="G1626" s="228" t="s">
        <v>841</v>
      </c>
      <c r="H1626" s="228" t="s">
        <v>203</v>
      </c>
      <c r="I1626" s="225">
        <v>2025</v>
      </c>
    </row>
    <row r="1627" spans="1:9" s="24" customFormat="1" ht="19.5" customHeight="1">
      <c r="A1627" s="228" t="s">
        <v>3185</v>
      </c>
      <c r="B1627" s="238" t="s">
        <v>925</v>
      </c>
      <c r="C1627" s="228" t="s">
        <v>25</v>
      </c>
      <c r="D1627" s="36">
        <v>1.5</v>
      </c>
      <c r="E1627" s="26"/>
      <c r="F1627" s="41">
        <v>1.5</v>
      </c>
      <c r="G1627" s="228" t="s">
        <v>854</v>
      </c>
      <c r="H1627" s="228" t="s">
        <v>203</v>
      </c>
      <c r="I1627" s="225">
        <v>2025</v>
      </c>
    </row>
    <row r="1628" spans="1:9" s="24" customFormat="1" ht="19.5" customHeight="1">
      <c r="A1628" s="228" t="s">
        <v>3186</v>
      </c>
      <c r="B1628" s="238" t="s">
        <v>2808</v>
      </c>
      <c r="C1628" s="228" t="s">
        <v>25</v>
      </c>
      <c r="D1628" s="36">
        <v>1.22</v>
      </c>
      <c r="E1628" s="26"/>
      <c r="F1628" s="41">
        <v>1.22</v>
      </c>
      <c r="G1628" s="228" t="s">
        <v>837</v>
      </c>
      <c r="H1628" s="228" t="s">
        <v>203</v>
      </c>
      <c r="I1628" s="225">
        <v>2025</v>
      </c>
    </row>
    <row r="1629" spans="1:9" s="24" customFormat="1" ht="19.5" customHeight="1">
      <c r="A1629" s="228" t="s">
        <v>3187</v>
      </c>
      <c r="B1629" s="238" t="s">
        <v>2809</v>
      </c>
      <c r="C1629" s="228" t="s">
        <v>25</v>
      </c>
      <c r="D1629" s="36">
        <v>0.55</v>
      </c>
      <c r="E1629" s="26"/>
      <c r="F1629" s="41">
        <v>0.55</v>
      </c>
      <c r="G1629" s="228" t="s">
        <v>837</v>
      </c>
      <c r="H1629" s="228" t="s">
        <v>203</v>
      </c>
      <c r="I1629" s="225">
        <v>2025</v>
      </c>
    </row>
    <row r="1630" spans="1:9" s="24" customFormat="1" ht="19.5" customHeight="1">
      <c r="A1630" s="228" t="s">
        <v>3188</v>
      </c>
      <c r="B1630" s="238" t="s">
        <v>2810</v>
      </c>
      <c r="C1630" s="228" t="s">
        <v>25</v>
      </c>
      <c r="D1630" s="36">
        <v>1</v>
      </c>
      <c r="E1630" s="26"/>
      <c r="F1630" s="41">
        <v>1</v>
      </c>
      <c r="G1630" s="228" t="s">
        <v>837</v>
      </c>
      <c r="H1630" s="228" t="s">
        <v>203</v>
      </c>
      <c r="I1630" s="225">
        <v>2022</v>
      </c>
    </row>
    <row r="1631" spans="1:9" s="24" customFormat="1" ht="19.5" customHeight="1">
      <c r="A1631" s="228" t="s">
        <v>3189</v>
      </c>
      <c r="B1631" s="238" t="s">
        <v>2811</v>
      </c>
      <c r="C1631" s="228" t="s">
        <v>25</v>
      </c>
      <c r="D1631" s="36">
        <v>1</v>
      </c>
      <c r="E1631" s="26"/>
      <c r="F1631" s="41">
        <v>1</v>
      </c>
      <c r="G1631" s="228" t="s">
        <v>837</v>
      </c>
      <c r="H1631" s="228" t="s">
        <v>203</v>
      </c>
      <c r="I1631" s="225">
        <v>2023</v>
      </c>
    </row>
    <row r="1632" spans="1:9" s="24" customFormat="1" ht="19.5" customHeight="1">
      <c r="A1632" s="228" t="s">
        <v>3190</v>
      </c>
      <c r="B1632" s="238" t="s">
        <v>2812</v>
      </c>
      <c r="C1632" s="228" t="s">
        <v>25</v>
      </c>
      <c r="D1632" s="36">
        <v>0.3</v>
      </c>
      <c r="E1632" s="26"/>
      <c r="F1632" s="41">
        <v>0.3</v>
      </c>
      <c r="G1632" s="228" t="s">
        <v>849</v>
      </c>
      <c r="H1632" s="228" t="s">
        <v>203</v>
      </c>
      <c r="I1632" s="225">
        <v>2021</v>
      </c>
    </row>
    <row r="1633" spans="1:9" s="59" customFormat="1" ht="19.5" customHeight="1">
      <c r="A1633" s="48" t="s">
        <v>166</v>
      </c>
      <c r="B1633" s="249" t="s">
        <v>1723</v>
      </c>
      <c r="C1633" s="228" t="s">
        <v>25</v>
      </c>
      <c r="D1633" s="58">
        <f>SUM(D1634:D1638)</f>
        <v>10.04</v>
      </c>
      <c r="E1633" s="58">
        <f>SUM(E1634:E1638)</f>
        <v>0</v>
      </c>
      <c r="F1633" s="58">
        <f>SUM(F1634:F1638)</f>
        <v>10.04</v>
      </c>
      <c r="G1633" s="151"/>
      <c r="H1633" s="228"/>
      <c r="I1633" s="225"/>
    </row>
    <row r="1634" spans="1:9" s="40" customFormat="1" ht="19.5" customHeight="1">
      <c r="A1634" s="17" t="s">
        <v>2401</v>
      </c>
      <c r="B1634" s="238" t="s">
        <v>4211</v>
      </c>
      <c r="C1634" s="228" t="s">
        <v>25</v>
      </c>
      <c r="D1634" s="19">
        <v>9</v>
      </c>
      <c r="E1634" s="26"/>
      <c r="F1634" s="19">
        <v>9</v>
      </c>
      <c r="G1634" s="228" t="s">
        <v>973</v>
      </c>
      <c r="H1634" s="228" t="s">
        <v>1723</v>
      </c>
      <c r="I1634" s="225">
        <v>2021</v>
      </c>
    </row>
    <row r="1635" spans="1:9" s="40" customFormat="1" ht="19.5" customHeight="1">
      <c r="A1635" s="17" t="s">
        <v>2402</v>
      </c>
      <c r="B1635" s="238" t="s">
        <v>4212</v>
      </c>
      <c r="C1635" s="228" t="s">
        <v>25</v>
      </c>
      <c r="D1635" s="19">
        <v>0.18</v>
      </c>
      <c r="E1635" s="26"/>
      <c r="F1635" s="19">
        <v>0.18</v>
      </c>
      <c r="G1635" s="228" t="s">
        <v>981</v>
      </c>
      <c r="H1635" s="228" t="s">
        <v>1723</v>
      </c>
      <c r="I1635" s="225">
        <v>2021</v>
      </c>
    </row>
    <row r="1636" spans="1:9" s="38" customFormat="1" ht="19.5" customHeight="1">
      <c r="A1636" s="17" t="s">
        <v>2403</v>
      </c>
      <c r="B1636" s="238" t="s">
        <v>1022</v>
      </c>
      <c r="C1636" s="17" t="s">
        <v>25</v>
      </c>
      <c r="D1636" s="19">
        <v>0.12</v>
      </c>
      <c r="E1636" s="27"/>
      <c r="F1636" s="19">
        <v>0.12</v>
      </c>
      <c r="G1636" s="17" t="s">
        <v>976</v>
      </c>
      <c r="H1636" s="228" t="s">
        <v>1723</v>
      </c>
      <c r="I1636" s="225">
        <v>2022</v>
      </c>
    </row>
    <row r="1637" spans="1:9" s="38" customFormat="1" ht="19.5" customHeight="1">
      <c r="A1637" s="17" t="s">
        <v>2404</v>
      </c>
      <c r="B1637" s="238" t="s">
        <v>1023</v>
      </c>
      <c r="C1637" s="17" t="s">
        <v>25</v>
      </c>
      <c r="D1637" s="19">
        <v>0.14</v>
      </c>
      <c r="E1637" s="27"/>
      <c r="F1637" s="19">
        <v>0.14</v>
      </c>
      <c r="G1637" s="17" t="s">
        <v>976</v>
      </c>
      <c r="H1637" s="228" t="s">
        <v>1723</v>
      </c>
      <c r="I1637" s="225">
        <v>2023</v>
      </c>
    </row>
    <row r="1638" spans="1:9" s="40" customFormat="1" ht="19.5" customHeight="1">
      <c r="A1638" s="17" t="s">
        <v>2405</v>
      </c>
      <c r="B1638" s="238" t="s">
        <v>4213</v>
      </c>
      <c r="C1638" s="17" t="s">
        <v>25</v>
      </c>
      <c r="D1638" s="19">
        <v>0.6</v>
      </c>
      <c r="E1638" s="27"/>
      <c r="F1638" s="19">
        <v>0.6</v>
      </c>
      <c r="G1638" s="17" t="s">
        <v>976</v>
      </c>
      <c r="H1638" s="228" t="s">
        <v>1723</v>
      </c>
      <c r="I1638" s="225">
        <v>2025</v>
      </c>
    </row>
    <row r="1639" spans="1:9" s="67" customFormat="1" ht="19.5" customHeight="1">
      <c r="A1639" s="151" t="s">
        <v>167</v>
      </c>
      <c r="B1639" s="241" t="s">
        <v>204</v>
      </c>
      <c r="C1639" s="17" t="s">
        <v>25</v>
      </c>
      <c r="D1639" s="108">
        <f>SUM(D1640:D1641)</f>
        <v>4.25</v>
      </c>
      <c r="E1639" s="108">
        <f>SUM(E1640:E1641)</f>
        <v>0</v>
      </c>
      <c r="F1639" s="108">
        <f>SUM(F1640:F1641)</f>
        <v>4.25</v>
      </c>
      <c r="G1639" s="151"/>
      <c r="H1639" s="149" t="s">
        <v>204</v>
      </c>
      <c r="I1639" s="225">
        <v>2025</v>
      </c>
    </row>
    <row r="1640" spans="1:9" s="45" customFormat="1" ht="19.5" customHeight="1">
      <c r="A1640" s="228" t="s">
        <v>2406</v>
      </c>
      <c r="B1640" s="238" t="s">
        <v>1114</v>
      </c>
      <c r="C1640" s="228" t="s">
        <v>25</v>
      </c>
      <c r="D1640" s="36">
        <v>1.25</v>
      </c>
      <c r="E1640" s="26"/>
      <c r="F1640" s="36">
        <v>1.25</v>
      </c>
      <c r="G1640" s="228" t="s">
        <v>1045</v>
      </c>
      <c r="H1640" s="149" t="s">
        <v>204</v>
      </c>
      <c r="I1640" s="225">
        <v>2025</v>
      </c>
    </row>
    <row r="1641" spans="1:9" s="45" customFormat="1" ht="19.5" customHeight="1">
      <c r="A1641" s="228" t="s">
        <v>2407</v>
      </c>
      <c r="B1641" s="238" t="s">
        <v>1115</v>
      </c>
      <c r="C1641" s="228" t="s">
        <v>25</v>
      </c>
      <c r="D1641" s="36">
        <v>3</v>
      </c>
      <c r="E1641" s="26"/>
      <c r="F1641" s="36">
        <v>3</v>
      </c>
      <c r="G1641" s="228" t="s">
        <v>1034</v>
      </c>
      <c r="H1641" s="149" t="s">
        <v>204</v>
      </c>
      <c r="I1641" s="225">
        <v>2022</v>
      </c>
    </row>
    <row r="1642" spans="1:9" s="80" customFormat="1" ht="19.5" customHeight="1">
      <c r="A1642" s="109" t="s">
        <v>1416</v>
      </c>
      <c r="B1642" s="259" t="s">
        <v>205</v>
      </c>
      <c r="C1642" s="228" t="s">
        <v>25</v>
      </c>
      <c r="D1642" s="325">
        <f>SUM(D1643:D1665)</f>
        <v>79.296892</v>
      </c>
      <c r="E1642" s="325">
        <f>SUM(E1643:E1665)</f>
        <v>0</v>
      </c>
      <c r="F1642" s="325">
        <f>SUM(F1643:F1665)</f>
        <v>79.296892</v>
      </c>
      <c r="G1642" s="48"/>
      <c r="H1642" s="17"/>
      <c r="I1642" s="223"/>
    </row>
    <row r="1643" spans="1:9" s="80" customFormat="1" ht="19.5" customHeight="1">
      <c r="A1643" s="228" t="s">
        <v>2408</v>
      </c>
      <c r="B1643" s="238" t="s">
        <v>1532</v>
      </c>
      <c r="C1643" s="228" t="s">
        <v>25</v>
      </c>
      <c r="D1643" s="324">
        <v>0.2</v>
      </c>
      <c r="E1643" s="26"/>
      <c r="F1643" s="324">
        <v>0.2</v>
      </c>
      <c r="G1643" s="228" t="s">
        <v>1404</v>
      </c>
      <c r="H1643" s="17" t="s">
        <v>205</v>
      </c>
      <c r="I1643" s="223">
        <v>2021</v>
      </c>
    </row>
    <row r="1644" spans="1:9" s="80" customFormat="1" ht="19.5" customHeight="1">
      <c r="A1644" s="228" t="s">
        <v>2409</v>
      </c>
      <c r="B1644" s="238" t="s">
        <v>1533</v>
      </c>
      <c r="C1644" s="228" t="s">
        <v>25</v>
      </c>
      <c r="D1644" s="324">
        <v>0.41</v>
      </c>
      <c r="E1644" s="26"/>
      <c r="F1644" s="324">
        <v>0.41</v>
      </c>
      <c r="G1644" s="228" t="s">
        <v>1431</v>
      </c>
      <c r="H1644" s="17" t="s">
        <v>205</v>
      </c>
      <c r="I1644" s="223">
        <v>2021</v>
      </c>
    </row>
    <row r="1645" spans="1:9" s="80" customFormat="1" ht="19.5" customHeight="1">
      <c r="A1645" s="228" t="s">
        <v>2410</v>
      </c>
      <c r="B1645" s="238" t="s">
        <v>1534</v>
      </c>
      <c r="C1645" s="228" t="s">
        <v>25</v>
      </c>
      <c r="D1645" s="324">
        <v>0.6</v>
      </c>
      <c r="E1645" s="26"/>
      <c r="F1645" s="324">
        <v>0.6</v>
      </c>
      <c r="G1645" s="228" t="s">
        <v>1413</v>
      </c>
      <c r="H1645" s="17" t="s">
        <v>205</v>
      </c>
      <c r="I1645" s="223">
        <v>2021</v>
      </c>
    </row>
    <row r="1646" spans="1:9" s="80" customFormat="1" ht="19.5" customHeight="1">
      <c r="A1646" s="228" t="s">
        <v>2411</v>
      </c>
      <c r="B1646" s="238" t="s">
        <v>1535</v>
      </c>
      <c r="C1646" s="228" t="s">
        <v>25</v>
      </c>
      <c r="D1646" s="324">
        <v>0.29</v>
      </c>
      <c r="E1646" s="26"/>
      <c r="F1646" s="324">
        <v>0.29</v>
      </c>
      <c r="G1646" s="228" t="s">
        <v>1408</v>
      </c>
      <c r="H1646" s="17" t="s">
        <v>205</v>
      </c>
      <c r="I1646" s="223">
        <v>2021</v>
      </c>
    </row>
    <row r="1647" spans="1:9" s="80" customFormat="1" ht="19.5" customHeight="1">
      <c r="A1647" s="228" t="s">
        <v>2412</v>
      </c>
      <c r="B1647" s="238" t="s">
        <v>1536</v>
      </c>
      <c r="C1647" s="228" t="s">
        <v>25</v>
      </c>
      <c r="D1647" s="324">
        <v>0.456892</v>
      </c>
      <c r="E1647" s="26"/>
      <c r="F1647" s="324">
        <v>0.456892</v>
      </c>
      <c r="G1647" s="228" t="s">
        <v>1408</v>
      </c>
      <c r="H1647" s="17" t="s">
        <v>205</v>
      </c>
      <c r="I1647" s="223">
        <v>2022</v>
      </c>
    </row>
    <row r="1648" spans="1:9" s="80" customFormat="1" ht="19.5" customHeight="1">
      <c r="A1648" s="228" t="s">
        <v>2413</v>
      </c>
      <c r="B1648" s="238" t="s">
        <v>1537</v>
      </c>
      <c r="C1648" s="228" t="s">
        <v>25</v>
      </c>
      <c r="D1648" s="324">
        <v>0.37</v>
      </c>
      <c r="E1648" s="26"/>
      <c r="F1648" s="324">
        <v>0.37</v>
      </c>
      <c r="G1648" s="228" t="s">
        <v>1408</v>
      </c>
      <c r="H1648" s="17" t="s">
        <v>205</v>
      </c>
      <c r="I1648" s="223">
        <v>2022</v>
      </c>
    </row>
    <row r="1649" spans="1:9" s="80" customFormat="1" ht="19.5" customHeight="1">
      <c r="A1649" s="228" t="s">
        <v>2414</v>
      </c>
      <c r="B1649" s="238" t="s">
        <v>1538</v>
      </c>
      <c r="C1649" s="228" t="s">
        <v>25</v>
      </c>
      <c r="D1649" s="324">
        <v>0.65</v>
      </c>
      <c r="E1649" s="26"/>
      <c r="F1649" s="324">
        <v>0.65</v>
      </c>
      <c r="G1649" s="228" t="s">
        <v>1414</v>
      </c>
      <c r="H1649" s="17" t="s">
        <v>205</v>
      </c>
      <c r="I1649" s="223">
        <v>2022</v>
      </c>
    </row>
    <row r="1650" spans="1:9" s="80" customFormat="1" ht="19.5" customHeight="1">
      <c r="A1650" s="228" t="s">
        <v>2415</v>
      </c>
      <c r="B1650" s="238" t="s">
        <v>1540</v>
      </c>
      <c r="C1650" s="228" t="s">
        <v>25</v>
      </c>
      <c r="D1650" s="324">
        <v>0.31</v>
      </c>
      <c r="E1650" s="26"/>
      <c r="F1650" s="324">
        <v>0.31</v>
      </c>
      <c r="G1650" s="228" t="s">
        <v>1415</v>
      </c>
      <c r="H1650" s="17" t="s">
        <v>205</v>
      </c>
      <c r="I1650" s="223">
        <v>2022</v>
      </c>
    </row>
    <row r="1651" spans="1:9" s="80" customFormat="1" ht="19.5" customHeight="1">
      <c r="A1651" s="228" t="s">
        <v>2416</v>
      </c>
      <c r="B1651" s="238" t="s">
        <v>1539</v>
      </c>
      <c r="C1651" s="228" t="s">
        <v>25</v>
      </c>
      <c r="D1651" s="324">
        <v>0.64</v>
      </c>
      <c r="E1651" s="26"/>
      <c r="F1651" s="324">
        <v>0.64</v>
      </c>
      <c r="G1651" s="228" t="s">
        <v>1415</v>
      </c>
      <c r="H1651" s="17" t="s">
        <v>205</v>
      </c>
      <c r="I1651" s="223">
        <v>2022</v>
      </c>
    </row>
    <row r="1652" spans="1:9" s="80" customFormat="1" ht="19.5" customHeight="1">
      <c r="A1652" s="228" t="s">
        <v>2417</v>
      </c>
      <c r="B1652" s="238" t="s">
        <v>1541</v>
      </c>
      <c r="C1652" s="228" t="s">
        <v>25</v>
      </c>
      <c r="D1652" s="324">
        <v>0.6</v>
      </c>
      <c r="E1652" s="26"/>
      <c r="F1652" s="324">
        <v>0.6</v>
      </c>
      <c r="G1652" s="228" t="s">
        <v>1409</v>
      </c>
      <c r="H1652" s="17" t="s">
        <v>205</v>
      </c>
      <c r="I1652" s="223">
        <v>2023</v>
      </c>
    </row>
    <row r="1653" spans="1:9" s="80" customFormat="1" ht="19.5" customHeight="1">
      <c r="A1653" s="228" t="s">
        <v>2418</v>
      </c>
      <c r="B1653" s="238" t="s">
        <v>1542</v>
      </c>
      <c r="C1653" s="228" t="s">
        <v>25</v>
      </c>
      <c r="D1653" s="324">
        <v>0.07</v>
      </c>
      <c r="E1653" s="26"/>
      <c r="F1653" s="324">
        <v>0.07</v>
      </c>
      <c r="G1653" s="228" t="s">
        <v>1410</v>
      </c>
      <c r="H1653" s="17" t="s">
        <v>205</v>
      </c>
      <c r="I1653" s="223">
        <v>2023</v>
      </c>
    </row>
    <row r="1654" spans="1:9" s="80" customFormat="1" ht="19.5" customHeight="1">
      <c r="A1654" s="228" t="s">
        <v>2419</v>
      </c>
      <c r="B1654" s="238" t="s">
        <v>1543</v>
      </c>
      <c r="C1654" s="228" t="s">
        <v>25</v>
      </c>
      <c r="D1654" s="324">
        <v>1</v>
      </c>
      <c r="E1654" s="26"/>
      <c r="F1654" s="324">
        <v>1</v>
      </c>
      <c r="G1654" s="228" t="s">
        <v>1410</v>
      </c>
      <c r="H1654" s="17" t="s">
        <v>205</v>
      </c>
      <c r="I1654" s="223">
        <v>2023</v>
      </c>
    </row>
    <row r="1655" spans="1:9" s="80" customFormat="1" ht="19.5" customHeight="1">
      <c r="A1655" s="228" t="s">
        <v>2420</v>
      </c>
      <c r="B1655" s="238" t="s">
        <v>1544</v>
      </c>
      <c r="C1655" s="228" t="s">
        <v>25</v>
      </c>
      <c r="D1655" s="324">
        <v>0.7000000000000001</v>
      </c>
      <c r="E1655" s="26"/>
      <c r="F1655" s="324">
        <v>0.7000000000000001</v>
      </c>
      <c r="G1655" s="228" t="s">
        <v>1410</v>
      </c>
      <c r="H1655" s="17" t="s">
        <v>205</v>
      </c>
      <c r="I1655" s="223">
        <v>2023</v>
      </c>
    </row>
    <row r="1656" spans="1:9" s="80" customFormat="1" ht="19.5" customHeight="1">
      <c r="A1656" s="228" t="s">
        <v>2421</v>
      </c>
      <c r="B1656" s="238" t="s">
        <v>1545</v>
      </c>
      <c r="C1656" s="228" t="s">
        <v>25</v>
      </c>
      <c r="D1656" s="324">
        <v>0.65</v>
      </c>
      <c r="E1656" s="26"/>
      <c r="F1656" s="324">
        <v>0.65</v>
      </c>
      <c r="G1656" s="228" t="s">
        <v>1411</v>
      </c>
      <c r="H1656" s="17" t="s">
        <v>205</v>
      </c>
      <c r="I1656" s="223">
        <v>2023</v>
      </c>
    </row>
    <row r="1657" spans="1:9" s="80" customFormat="1" ht="19.5" customHeight="1">
      <c r="A1657" s="228" t="s">
        <v>2422</v>
      </c>
      <c r="B1657" s="238" t="s">
        <v>1546</v>
      </c>
      <c r="C1657" s="228" t="s">
        <v>25</v>
      </c>
      <c r="D1657" s="324">
        <v>0.5</v>
      </c>
      <c r="E1657" s="26"/>
      <c r="F1657" s="324">
        <v>0.5</v>
      </c>
      <c r="G1657" s="228" t="s">
        <v>1411</v>
      </c>
      <c r="H1657" s="17" t="s">
        <v>205</v>
      </c>
      <c r="I1657" s="223">
        <v>2023</v>
      </c>
    </row>
    <row r="1658" spans="1:9" s="80" customFormat="1" ht="19.5" customHeight="1">
      <c r="A1658" s="228" t="s">
        <v>2423</v>
      </c>
      <c r="B1658" s="238" t="s">
        <v>1547</v>
      </c>
      <c r="C1658" s="228" t="s">
        <v>25</v>
      </c>
      <c r="D1658" s="324">
        <v>0.48</v>
      </c>
      <c r="E1658" s="26"/>
      <c r="F1658" s="324">
        <v>0.48</v>
      </c>
      <c r="G1658" s="228" t="s">
        <v>1411</v>
      </c>
      <c r="H1658" s="17" t="s">
        <v>205</v>
      </c>
      <c r="I1658" s="223">
        <v>2023</v>
      </c>
    </row>
    <row r="1659" spans="1:9" s="80" customFormat="1" ht="19.5" customHeight="1">
      <c r="A1659" s="228" t="s">
        <v>2424</v>
      </c>
      <c r="B1659" s="238" t="s">
        <v>1548</v>
      </c>
      <c r="C1659" s="228" t="s">
        <v>25</v>
      </c>
      <c r="D1659" s="324">
        <v>0.1</v>
      </c>
      <c r="E1659" s="26"/>
      <c r="F1659" s="324">
        <v>0.1</v>
      </c>
      <c r="G1659" s="228" t="s">
        <v>1401</v>
      </c>
      <c r="H1659" s="17" t="s">
        <v>205</v>
      </c>
      <c r="I1659" s="223">
        <v>2024</v>
      </c>
    </row>
    <row r="1660" spans="1:9" s="80" customFormat="1" ht="19.5" customHeight="1">
      <c r="A1660" s="228" t="s">
        <v>2425</v>
      </c>
      <c r="B1660" s="238" t="s">
        <v>1549</v>
      </c>
      <c r="C1660" s="228" t="s">
        <v>25</v>
      </c>
      <c r="D1660" s="324">
        <v>0.44</v>
      </c>
      <c r="E1660" s="26"/>
      <c r="F1660" s="324">
        <v>0.44</v>
      </c>
      <c r="G1660" s="228" t="s">
        <v>1402</v>
      </c>
      <c r="H1660" s="17" t="s">
        <v>205</v>
      </c>
      <c r="I1660" s="223">
        <v>2024</v>
      </c>
    </row>
    <row r="1661" spans="1:9" s="80" customFormat="1" ht="19.5" customHeight="1">
      <c r="A1661" s="228" t="s">
        <v>2426</v>
      </c>
      <c r="B1661" s="238" t="s">
        <v>1550</v>
      </c>
      <c r="C1661" s="228" t="s">
        <v>25</v>
      </c>
      <c r="D1661" s="324">
        <v>0.6</v>
      </c>
      <c r="E1661" s="26"/>
      <c r="F1661" s="324">
        <v>0.6</v>
      </c>
      <c r="G1661" s="228" t="s">
        <v>1406</v>
      </c>
      <c r="H1661" s="17" t="s">
        <v>205</v>
      </c>
      <c r="I1661" s="223">
        <v>2024</v>
      </c>
    </row>
    <row r="1662" spans="1:9" s="80" customFormat="1" ht="19.5" customHeight="1">
      <c r="A1662" s="228" t="s">
        <v>2427</v>
      </c>
      <c r="B1662" s="238" t="s">
        <v>1551</v>
      </c>
      <c r="C1662" s="228" t="s">
        <v>25</v>
      </c>
      <c r="D1662" s="324">
        <v>0.2</v>
      </c>
      <c r="E1662" s="26"/>
      <c r="F1662" s="324">
        <v>0.2</v>
      </c>
      <c r="G1662" s="228" t="s">
        <v>1406</v>
      </c>
      <c r="H1662" s="17" t="s">
        <v>205</v>
      </c>
      <c r="I1662" s="223">
        <v>2024</v>
      </c>
    </row>
    <row r="1663" spans="1:9" s="80" customFormat="1" ht="19.5" customHeight="1">
      <c r="A1663" s="228" t="s">
        <v>2428</v>
      </c>
      <c r="B1663" s="238" t="s">
        <v>1552</v>
      </c>
      <c r="C1663" s="228" t="s">
        <v>25</v>
      </c>
      <c r="D1663" s="324">
        <v>3.86</v>
      </c>
      <c r="E1663" s="26"/>
      <c r="F1663" s="324">
        <v>3.86</v>
      </c>
      <c r="G1663" s="228" t="s">
        <v>1435</v>
      </c>
      <c r="H1663" s="17" t="s">
        <v>205</v>
      </c>
      <c r="I1663" s="223">
        <v>2024</v>
      </c>
    </row>
    <row r="1664" spans="1:9" s="80" customFormat="1" ht="19.5" customHeight="1">
      <c r="A1664" s="228" t="s">
        <v>2429</v>
      </c>
      <c r="B1664" s="238" t="s">
        <v>1553</v>
      </c>
      <c r="C1664" s="228" t="s">
        <v>25</v>
      </c>
      <c r="D1664" s="324">
        <v>0.86</v>
      </c>
      <c r="E1664" s="26"/>
      <c r="F1664" s="324">
        <v>0.86</v>
      </c>
      <c r="G1664" s="228" t="s">
        <v>1413</v>
      </c>
      <c r="H1664" s="17" t="s">
        <v>205</v>
      </c>
      <c r="I1664" s="223">
        <v>2024</v>
      </c>
    </row>
    <row r="1665" spans="1:9" s="80" customFormat="1" ht="19.5" customHeight="1">
      <c r="A1665" s="228" t="s">
        <v>2430</v>
      </c>
      <c r="B1665" s="238" t="s">
        <v>4214</v>
      </c>
      <c r="C1665" s="228" t="s">
        <v>25</v>
      </c>
      <c r="D1665" s="324">
        <v>65.31</v>
      </c>
      <c r="E1665" s="26"/>
      <c r="F1665" s="324">
        <v>65.31</v>
      </c>
      <c r="G1665" s="228" t="s">
        <v>1429</v>
      </c>
      <c r="H1665" s="17" t="s">
        <v>205</v>
      </c>
      <c r="I1665" s="223">
        <v>2025</v>
      </c>
    </row>
    <row r="1666" spans="1:9" s="59" customFormat="1" ht="19.5" customHeight="1">
      <c r="A1666" s="48" t="s">
        <v>1417</v>
      </c>
      <c r="B1666" s="259" t="s">
        <v>206</v>
      </c>
      <c r="C1666" s="228" t="s">
        <v>25</v>
      </c>
      <c r="D1666" s="208">
        <f>SUM(D1667:D1683)</f>
        <v>26.958900000000003</v>
      </c>
      <c r="E1666" s="208">
        <f>SUM(E1667:E1683)</f>
        <v>0.86</v>
      </c>
      <c r="F1666" s="208">
        <f>SUM(F1667:F1683)</f>
        <v>26.0989</v>
      </c>
      <c r="G1666" s="151"/>
      <c r="H1666" s="17"/>
      <c r="I1666" s="225"/>
    </row>
    <row r="1667" spans="1:9" s="40" customFormat="1" ht="19.5" customHeight="1">
      <c r="A1667" s="17" t="s">
        <v>2431</v>
      </c>
      <c r="B1667" s="258" t="s">
        <v>1330</v>
      </c>
      <c r="C1667" s="228" t="s">
        <v>25</v>
      </c>
      <c r="D1667" s="41">
        <v>12.7989</v>
      </c>
      <c r="E1667" s="27"/>
      <c r="F1667" s="41">
        <f>D1667-E1667</f>
        <v>12.7989</v>
      </c>
      <c r="G1667" s="228" t="s">
        <v>1209</v>
      </c>
      <c r="H1667" s="17" t="s">
        <v>206</v>
      </c>
      <c r="I1667" s="225">
        <v>2021</v>
      </c>
    </row>
    <row r="1668" spans="1:9" s="40" customFormat="1" ht="19.5" customHeight="1">
      <c r="A1668" s="17" t="s">
        <v>2432</v>
      </c>
      <c r="B1668" s="258" t="s">
        <v>1331</v>
      </c>
      <c r="C1668" s="228" t="s">
        <v>25</v>
      </c>
      <c r="D1668" s="206">
        <v>0.25</v>
      </c>
      <c r="E1668" s="27"/>
      <c r="F1668" s="41">
        <f aca="true" t="shared" si="13" ref="F1668:F1683">D1668-E1668</f>
        <v>0.25</v>
      </c>
      <c r="G1668" s="228" t="s">
        <v>1209</v>
      </c>
      <c r="H1668" s="17" t="s">
        <v>206</v>
      </c>
      <c r="I1668" s="225">
        <v>2021</v>
      </c>
    </row>
    <row r="1669" spans="1:9" s="40" customFormat="1" ht="19.5" customHeight="1">
      <c r="A1669" s="17" t="s">
        <v>2433</v>
      </c>
      <c r="B1669" s="258" t="s">
        <v>1332</v>
      </c>
      <c r="C1669" s="228" t="s">
        <v>25</v>
      </c>
      <c r="D1669" s="206">
        <v>1.02</v>
      </c>
      <c r="E1669" s="27"/>
      <c r="F1669" s="41">
        <f t="shared" si="13"/>
        <v>1.02</v>
      </c>
      <c r="G1669" s="228" t="s">
        <v>1186</v>
      </c>
      <c r="H1669" s="17" t="s">
        <v>206</v>
      </c>
      <c r="I1669" s="225">
        <v>2021</v>
      </c>
    </row>
    <row r="1670" spans="1:9" s="40" customFormat="1" ht="19.5" customHeight="1">
      <c r="A1670" s="17" t="s">
        <v>2434</v>
      </c>
      <c r="B1670" s="258" t="s">
        <v>1333</v>
      </c>
      <c r="C1670" s="228" t="s">
        <v>25</v>
      </c>
      <c r="D1670" s="206">
        <v>1.3</v>
      </c>
      <c r="E1670" s="27"/>
      <c r="F1670" s="41">
        <f t="shared" si="13"/>
        <v>1.3</v>
      </c>
      <c r="G1670" s="228" t="s">
        <v>1190</v>
      </c>
      <c r="H1670" s="17" t="s">
        <v>206</v>
      </c>
      <c r="I1670" s="225">
        <v>2021</v>
      </c>
    </row>
    <row r="1671" spans="1:9" s="40" customFormat="1" ht="19.5" customHeight="1">
      <c r="A1671" s="17" t="s">
        <v>2435</v>
      </c>
      <c r="B1671" s="258" t="s">
        <v>1334</v>
      </c>
      <c r="C1671" s="228" t="s">
        <v>25</v>
      </c>
      <c r="D1671" s="206">
        <v>0.31</v>
      </c>
      <c r="E1671" s="27"/>
      <c r="F1671" s="41">
        <f t="shared" si="13"/>
        <v>0.31</v>
      </c>
      <c r="G1671" s="228" t="s">
        <v>1192</v>
      </c>
      <c r="H1671" s="17" t="s">
        <v>206</v>
      </c>
      <c r="I1671" s="225">
        <v>2022</v>
      </c>
    </row>
    <row r="1672" spans="1:9" s="40" customFormat="1" ht="19.5" customHeight="1">
      <c r="A1672" s="17" t="s">
        <v>2436</v>
      </c>
      <c r="B1672" s="258" t="s">
        <v>1335</v>
      </c>
      <c r="C1672" s="228" t="s">
        <v>25</v>
      </c>
      <c r="D1672" s="206">
        <v>1.48</v>
      </c>
      <c r="E1672" s="27"/>
      <c r="F1672" s="41">
        <f t="shared" si="13"/>
        <v>1.48</v>
      </c>
      <c r="G1672" s="228" t="s">
        <v>1192</v>
      </c>
      <c r="H1672" s="17" t="s">
        <v>206</v>
      </c>
      <c r="I1672" s="225">
        <v>2022</v>
      </c>
    </row>
    <row r="1673" spans="1:9" s="40" customFormat="1" ht="19.5" customHeight="1">
      <c r="A1673" s="17" t="s">
        <v>2437</v>
      </c>
      <c r="B1673" s="258" t="s">
        <v>1336</v>
      </c>
      <c r="C1673" s="228" t="s">
        <v>25</v>
      </c>
      <c r="D1673" s="206">
        <v>0.57</v>
      </c>
      <c r="E1673" s="27"/>
      <c r="F1673" s="41">
        <f t="shared" si="13"/>
        <v>0.57</v>
      </c>
      <c r="G1673" s="228" t="s">
        <v>1205</v>
      </c>
      <c r="H1673" s="17" t="s">
        <v>206</v>
      </c>
      <c r="I1673" s="225">
        <v>2022</v>
      </c>
    </row>
    <row r="1674" spans="1:9" s="40" customFormat="1" ht="19.5" customHeight="1">
      <c r="A1674" s="17" t="s">
        <v>2438</v>
      </c>
      <c r="B1674" s="258" t="s">
        <v>1337</v>
      </c>
      <c r="C1674" s="228" t="s">
        <v>25</v>
      </c>
      <c r="D1674" s="206">
        <v>1.1400000000000001</v>
      </c>
      <c r="E1674" s="27">
        <v>0.58</v>
      </c>
      <c r="F1674" s="41">
        <f t="shared" si="13"/>
        <v>0.5600000000000002</v>
      </c>
      <c r="G1674" s="228" t="s">
        <v>1193</v>
      </c>
      <c r="H1674" s="17" t="s">
        <v>206</v>
      </c>
      <c r="I1674" s="225">
        <v>2022</v>
      </c>
    </row>
    <row r="1675" spans="1:9" s="40" customFormat="1" ht="19.5" customHeight="1">
      <c r="A1675" s="17" t="s">
        <v>2439</v>
      </c>
      <c r="B1675" s="258" t="s">
        <v>1338</v>
      </c>
      <c r="C1675" s="228" t="s">
        <v>25</v>
      </c>
      <c r="D1675" s="206">
        <v>0.53</v>
      </c>
      <c r="E1675" s="27"/>
      <c r="F1675" s="41">
        <f t="shared" si="13"/>
        <v>0.53</v>
      </c>
      <c r="G1675" s="228" t="s">
        <v>1213</v>
      </c>
      <c r="H1675" s="17" t="s">
        <v>206</v>
      </c>
      <c r="I1675" s="225">
        <v>2023</v>
      </c>
    </row>
    <row r="1676" spans="1:9" s="40" customFormat="1" ht="19.5" customHeight="1">
      <c r="A1676" s="17" t="s">
        <v>2440</v>
      </c>
      <c r="B1676" s="258" t="s">
        <v>1339</v>
      </c>
      <c r="C1676" s="228" t="s">
        <v>25</v>
      </c>
      <c r="D1676" s="206">
        <v>0.93</v>
      </c>
      <c r="E1676" s="27"/>
      <c r="F1676" s="41">
        <f t="shared" si="13"/>
        <v>0.93</v>
      </c>
      <c r="G1676" s="228" t="s">
        <v>1195</v>
      </c>
      <c r="H1676" s="17" t="s">
        <v>206</v>
      </c>
      <c r="I1676" s="225">
        <v>2023</v>
      </c>
    </row>
    <row r="1677" spans="1:9" s="40" customFormat="1" ht="19.5" customHeight="1">
      <c r="A1677" s="17" t="s">
        <v>2441</v>
      </c>
      <c r="B1677" s="258" t="s">
        <v>3255</v>
      </c>
      <c r="C1677" s="228" t="s">
        <v>25</v>
      </c>
      <c r="D1677" s="206">
        <v>0.25</v>
      </c>
      <c r="E1677" s="27"/>
      <c r="F1677" s="41">
        <f t="shared" si="13"/>
        <v>0.25</v>
      </c>
      <c r="G1677" s="228" t="s">
        <v>1195</v>
      </c>
      <c r="H1677" s="17" t="s">
        <v>206</v>
      </c>
      <c r="I1677" s="225">
        <v>2023</v>
      </c>
    </row>
    <row r="1678" spans="1:9" s="40" customFormat="1" ht="19.5" customHeight="1">
      <c r="A1678" s="17" t="s">
        <v>2442</v>
      </c>
      <c r="B1678" s="258" t="s">
        <v>3254</v>
      </c>
      <c r="C1678" s="228" t="s">
        <v>25</v>
      </c>
      <c r="D1678" s="206">
        <v>1.76</v>
      </c>
      <c r="E1678" s="27"/>
      <c r="F1678" s="41">
        <f t="shared" si="13"/>
        <v>1.76</v>
      </c>
      <c r="G1678" s="228" t="s">
        <v>1195</v>
      </c>
      <c r="H1678" s="17" t="s">
        <v>206</v>
      </c>
      <c r="I1678" s="225">
        <v>2023</v>
      </c>
    </row>
    <row r="1679" spans="1:9" s="40" customFormat="1" ht="19.5" customHeight="1">
      <c r="A1679" s="17" t="s">
        <v>2443</v>
      </c>
      <c r="B1679" s="258" t="s">
        <v>3253</v>
      </c>
      <c r="C1679" s="228" t="s">
        <v>25</v>
      </c>
      <c r="D1679" s="206">
        <v>1.3599999999999999</v>
      </c>
      <c r="E1679" s="27">
        <v>0.18</v>
      </c>
      <c r="F1679" s="41">
        <f t="shared" si="13"/>
        <v>1.18</v>
      </c>
      <c r="G1679" s="228" t="s">
        <v>1188</v>
      </c>
      <c r="H1679" s="17" t="s">
        <v>206</v>
      </c>
      <c r="I1679" s="225">
        <v>2024</v>
      </c>
    </row>
    <row r="1680" spans="1:9" s="40" customFormat="1" ht="19.5" customHeight="1">
      <c r="A1680" s="17" t="s">
        <v>2444</v>
      </c>
      <c r="B1680" s="258" t="s">
        <v>3252</v>
      </c>
      <c r="C1680" s="228" t="s">
        <v>25</v>
      </c>
      <c r="D1680" s="206">
        <v>1.35</v>
      </c>
      <c r="E1680" s="27">
        <v>0.1</v>
      </c>
      <c r="F1680" s="41">
        <f t="shared" si="13"/>
        <v>1.25</v>
      </c>
      <c r="G1680" s="228" t="s">
        <v>1188</v>
      </c>
      <c r="H1680" s="17" t="s">
        <v>206</v>
      </c>
      <c r="I1680" s="225">
        <v>2024</v>
      </c>
    </row>
    <row r="1681" spans="1:9" s="40" customFormat="1" ht="19.5" customHeight="1">
      <c r="A1681" s="17" t="s">
        <v>2445</v>
      </c>
      <c r="B1681" s="258" t="s">
        <v>1340</v>
      </c>
      <c r="C1681" s="228" t="s">
        <v>25</v>
      </c>
      <c r="D1681" s="206">
        <v>0.26</v>
      </c>
      <c r="E1681" s="27">
        <v>0</v>
      </c>
      <c r="F1681" s="41">
        <f t="shared" si="13"/>
        <v>0.26</v>
      </c>
      <c r="G1681" s="228" t="s">
        <v>1185</v>
      </c>
      <c r="H1681" s="17" t="s">
        <v>206</v>
      </c>
      <c r="I1681" s="225">
        <v>2024</v>
      </c>
    </row>
    <row r="1682" spans="1:9" s="40" customFormat="1" ht="19.5" customHeight="1">
      <c r="A1682" s="17" t="s">
        <v>2446</v>
      </c>
      <c r="B1682" s="258" t="s">
        <v>1341</v>
      </c>
      <c r="C1682" s="228" t="s">
        <v>25</v>
      </c>
      <c r="D1682" s="206">
        <v>1.15</v>
      </c>
      <c r="E1682" s="27">
        <v>0</v>
      </c>
      <c r="F1682" s="41">
        <f t="shared" si="13"/>
        <v>1.15</v>
      </c>
      <c r="G1682" s="228" t="s">
        <v>1185</v>
      </c>
      <c r="H1682" s="17" t="s">
        <v>206</v>
      </c>
      <c r="I1682" s="225">
        <v>2025</v>
      </c>
    </row>
    <row r="1683" spans="1:9" s="40" customFormat="1" ht="19.5" customHeight="1">
      <c r="A1683" s="17" t="s">
        <v>2447</v>
      </c>
      <c r="B1683" s="258" t="s">
        <v>1342</v>
      </c>
      <c r="C1683" s="228" t="s">
        <v>25</v>
      </c>
      <c r="D1683" s="206">
        <v>0.5</v>
      </c>
      <c r="E1683" s="27"/>
      <c r="F1683" s="41">
        <f t="shared" si="13"/>
        <v>0.5</v>
      </c>
      <c r="G1683" s="228" t="s">
        <v>1189</v>
      </c>
      <c r="H1683" s="17" t="s">
        <v>206</v>
      </c>
      <c r="I1683" s="225">
        <v>2025</v>
      </c>
    </row>
    <row r="1684" spans="1:9" s="34" customFormat="1" ht="19.5" customHeight="1">
      <c r="A1684" s="109" t="s">
        <v>1419</v>
      </c>
      <c r="B1684" s="236" t="s">
        <v>1394</v>
      </c>
      <c r="C1684" s="6" t="s">
        <v>25</v>
      </c>
      <c r="D1684" s="60">
        <f>D1685+D1686</f>
        <v>1.5</v>
      </c>
      <c r="E1684" s="60">
        <f>E1685+E1686</f>
        <v>0</v>
      </c>
      <c r="F1684" s="60">
        <f>F1685+F1686</f>
        <v>1.5</v>
      </c>
      <c r="G1684" s="6"/>
      <c r="H1684" s="6"/>
      <c r="I1684" s="225"/>
    </row>
    <row r="1685" spans="1:9" ht="19.5" customHeight="1">
      <c r="A1685" s="227" t="s">
        <v>2448</v>
      </c>
      <c r="B1685" s="256" t="s">
        <v>4216</v>
      </c>
      <c r="C1685" s="4" t="s">
        <v>25</v>
      </c>
      <c r="D1685" s="197">
        <v>0.5</v>
      </c>
      <c r="E1685" s="140">
        <v>0</v>
      </c>
      <c r="F1685" s="7">
        <v>0.5</v>
      </c>
      <c r="G1685" s="4" t="s">
        <v>1394</v>
      </c>
      <c r="H1685" s="4" t="s">
        <v>1394</v>
      </c>
      <c r="I1685" s="225">
        <v>2023</v>
      </c>
    </row>
    <row r="1686" spans="1:9" ht="19.5" customHeight="1">
      <c r="A1686" s="227" t="s">
        <v>4215</v>
      </c>
      <c r="B1686" s="256" t="s">
        <v>4217</v>
      </c>
      <c r="C1686" s="4" t="s">
        <v>25</v>
      </c>
      <c r="D1686" s="197">
        <v>1</v>
      </c>
      <c r="E1686" s="140"/>
      <c r="F1686" s="7">
        <v>1</v>
      </c>
      <c r="G1686" s="4" t="s">
        <v>1394</v>
      </c>
      <c r="H1686" s="4" t="s">
        <v>1394</v>
      </c>
      <c r="I1686" s="225">
        <v>2023</v>
      </c>
    </row>
    <row r="1687" spans="1:9" ht="19.5" customHeight="1">
      <c r="A1687" s="155">
        <v>7</v>
      </c>
      <c r="B1687" s="262" t="s">
        <v>211</v>
      </c>
      <c r="C1687" s="2" t="s">
        <v>28</v>
      </c>
      <c r="D1687" s="13"/>
      <c r="E1687" s="13"/>
      <c r="F1687" s="13"/>
      <c r="G1687" s="2"/>
      <c r="H1687" s="6"/>
      <c r="I1687" s="225"/>
    </row>
    <row r="1688" spans="1:9" s="24" customFormat="1" ht="19.5" customHeight="1">
      <c r="A1688" s="63" t="s">
        <v>153</v>
      </c>
      <c r="B1688" s="252" t="s">
        <v>1398</v>
      </c>
      <c r="C1688" s="2" t="s">
        <v>28</v>
      </c>
      <c r="D1688" s="125">
        <f>SUM(D1689:D1698)</f>
        <v>2.5912</v>
      </c>
      <c r="E1688" s="125">
        <f>SUM(E1689:E1698)</f>
        <v>0</v>
      </c>
      <c r="F1688" s="125">
        <f>SUM(F1689:F1698)</f>
        <v>2.5912</v>
      </c>
      <c r="G1688" s="228"/>
      <c r="H1688" s="175" t="s">
        <v>4857</v>
      </c>
      <c r="I1688" s="225"/>
    </row>
    <row r="1689" spans="1:9" s="24" customFormat="1" ht="19.5" customHeight="1">
      <c r="A1689" s="175" t="s">
        <v>1485</v>
      </c>
      <c r="B1689" s="278" t="s">
        <v>310</v>
      </c>
      <c r="C1689" s="175" t="s">
        <v>28</v>
      </c>
      <c r="D1689" s="176">
        <v>0.8312</v>
      </c>
      <c r="E1689" s="177"/>
      <c r="F1689" s="178">
        <v>0.8312</v>
      </c>
      <c r="G1689" s="326" t="s">
        <v>222</v>
      </c>
      <c r="H1689" s="175" t="s">
        <v>4857</v>
      </c>
      <c r="I1689" s="225">
        <v>2023</v>
      </c>
    </row>
    <row r="1690" spans="1:9" s="24" customFormat="1" ht="19.5" customHeight="1">
      <c r="A1690" s="363" t="s">
        <v>1487</v>
      </c>
      <c r="B1690" s="362" t="s">
        <v>311</v>
      </c>
      <c r="C1690" s="175" t="s">
        <v>28</v>
      </c>
      <c r="D1690" s="176">
        <v>0.15</v>
      </c>
      <c r="E1690" s="177"/>
      <c r="F1690" s="178">
        <v>0.15</v>
      </c>
      <c r="G1690" s="326" t="s">
        <v>216</v>
      </c>
      <c r="H1690" s="175" t="s">
        <v>4857</v>
      </c>
      <c r="I1690" s="225">
        <v>2023</v>
      </c>
    </row>
    <row r="1691" spans="1:9" s="24" customFormat="1" ht="19.5" customHeight="1">
      <c r="A1691" s="363"/>
      <c r="B1691" s="362"/>
      <c r="C1691" s="175" t="s">
        <v>28</v>
      </c>
      <c r="D1691" s="176">
        <v>0.15</v>
      </c>
      <c r="E1691" s="177"/>
      <c r="F1691" s="178">
        <v>0.15</v>
      </c>
      <c r="G1691" s="326" t="s">
        <v>217</v>
      </c>
      <c r="H1691" s="175" t="s">
        <v>4857</v>
      </c>
      <c r="I1691" s="225">
        <v>2023</v>
      </c>
    </row>
    <row r="1692" spans="1:9" s="24" customFormat="1" ht="19.5" customHeight="1">
      <c r="A1692" s="175" t="s">
        <v>1489</v>
      </c>
      <c r="B1692" s="278" t="s">
        <v>312</v>
      </c>
      <c r="C1692" s="175" t="s">
        <v>28</v>
      </c>
      <c r="D1692" s="176">
        <v>0.36</v>
      </c>
      <c r="E1692" s="177"/>
      <c r="F1692" s="178">
        <v>0.36</v>
      </c>
      <c r="G1692" s="326" t="s">
        <v>313</v>
      </c>
      <c r="H1692" s="175" t="s">
        <v>4857</v>
      </c>
      <c r="I1692" s="225">
        <v>2023</v>
      </c>
    </row>
    <row r="1693" spans="1:9" s="24" customFormat="1" ht="19.5" customHeight="1">
      <c r="A1693" s="175" t="s">
        <v>1491</v>
      </c>
      <c r="B1693" s="238" t="s">
        <v>314</v>
      </c>
      <c r="C1693" s="175" t="s">
        <v>28</v>
      </c>
      <c r="D1693" s="176">
        <v>0.02</v>
      </c>
      <c r="E1693" s="177"/>
      <c r="F1693" s="178">
        <v>0.02</v>
      </c>
      <c r="G1693" s="175" t="s">
        <v>214</v>
      </c>
      <c r="H1693" s="175" t="s">
        <v>4857</v>
      </c>
      <c r="I1693" s="225">
        <v>2023</v>
      </c>
    </row>
    <row r="1694" spans="1:9" s="24" customFormat="1" ht="19.5" customHeight="1">
      <c r="A1694" s="175" t="s">
        <v>4223</v>
      </c>
      <c r="B1694" s="238" t="s">
        <v>4218</v>
      </c>
      <c r="C1694" s="175" t="s">
        <v>28</v>
      </c>
      <c r="D1694" s="176">
        <v>0.03</v>
      </c>
      <c r="E1694" s="177"/>
      <c r="F1694" s="178">
        <v>0.03</v>
      </c>
      <c r="G1694" s="175" t="s">
        <v>313</v>
      </c>
      <c r="H1694" s="175" t="s">
        <v>4857</v>
      </c>
      <c r="I1694" s="225">
        <v>2023</v>
      </c>
    </row>
    <row r="1695" spans="1:9" s="24" customFormat="1" ht="19.5" customHeight="1">
      <c r="A1695" s="175" t="s">
        <v>4224</v>
      </c>
      <c r="B1695" s="238" t="s">
        <v>4219</v>
      </c>
      <c r="C1695" s="175" t="s">
        <v>28</v>
      </c>
      <c r="D1695" s="176">
        <v>0.2</v>
      </c>
      <c r="E1695" s="177"/>
      <c r="F1695" s="178">
        <v>0.2</v>
      </c>
      <c r="G1695" s="175" t="s">
        <v>313</v>
      </c>
      <c r="H1695" s="175" t="s">
        <v>4857</v>
      </c>
      <c r="I1695" s="225">
        <v>2023</v>
      </c>
    </row>
    <row r="1696" spans="1:9" s="24" customFormat="1" ht="19.5" customHeight="1">
      <c r="A1696" s="175" t="s">
        <v>4225</v>
      </c>
      <c r="B1696" s="238" t="s">
        <v>4220</v>
      </c>
      <c r="C1696" s="175" t="s">
        <v>28</v>
      </c>
      <c r="D1696" s="176">
        <v>0.2</v>
      </c>
      <c r="E1696" s="177"/>
      <c r="F1696" s="178">
        <v>0.2</v>
      </c>
      <c r="G1696" s="175" t="s">
        <v>313</v>
      </c>
      <c r="H1696" s="175" t="s">
        <v>4857</v>
      </c>
      <c r="I1696" s="225">
        <v>2023</v>
      </c>
    </row>
    <row r="1697" spans="1:9" s="24" customFormat="1" ht="19.5" customHeight="1">
      <c r="A1697" s="175" t="s">
        <v>4226</v>
      </c>
      <c r="B1697" s="238" t="s">
        <v>4221</v>
      </c>
      <c r="C1697" s="175" t="s">
        <v>28</v>
      </c>
      <c r="D1697" s="176">
        <v>0.13</v>
      </c>
      <c r="E1697" s="177"/>
      <c r="F1697" s="178">
        <v>0.13</v>
      </c>
      <c r="G1697" s="175" t="s">
        <v>313</v>
      </c>
      <c r="H1697" s="175" t="s">
        <v>4857</v>
      </c>
      <c r="I1697" s="225">
        <v>2023</v>
      </c>
    </row>
    <row r="1698" spans="1:9" s="24" customFormat="1" ht="19.5" customHeight="1">
      <c r="A1698" s="175" t="s">
        <v>4227</v>
      </c>
      <c r="B1698" s="238" t="s">
        <v>4222</v>
      </c>
      <c r="C1698" s="175" t="s">
        <v>28</v>
      </c>
      <c r="D1698" s="176">
        <v>0.52</v>
      </c>
      <c r="E1698" s="177"/>
      <c r="F1698" s="178">
        <v>0.52</v>
      </c>
      <c r="G1698" s="175" t="s">
        <v>313</v>
      </c>
      <c r="H1698" s="175" t="s">
        <v>4857</v>
      </c>
      <c r="I1698" s="225">
        <v>2023</v>
      </c>
    </row>
    <row r="1699" spans="1:9" s="24" customFormat="1" ht="19.5" customHeight="1">
      <c r="A1699" s="162" t="s">
        <v>158</v>
      </c>
      <c r="B1699" s="272" t="s">
        <v>1397</v>
      </c>
      <c r="C1699" s="175" t="s">
        <v>28</v>
      </c>
      <c r="D1699" s="107">
        <f>SUM(D1700:D1704)</f>
        <v>0.18100000000000002</v>
      </c>
      <c r="E1699" s="107">
        <f>SUM(E1700:E1704)</f>
        <v>0</v>
      </c>
      <c r="F1699" s="107">
        <f>SUM(F1700:F1704)</f>
        <v>0.18100000000000002</v>
      </c>
      <c r="G1699" s="30"/>
      <c r="H1699" s="228"/>
      <c r="I1699" s="225"/>
    </row>
    <row r="1700" spans="1:9" s="24" customFormat="1" ht="19.5" customHeight="1">
      <c r="A1700" s="17" t="s">
        <v>1506</v>
      </c>
      <c r="B1700" s="238" t="s">
        <v>440</v>
      </c>
      <c r="C1700" s="17" t="s">
        <v>28</v>
      </c>
      <c r="D1700" s="41">
        <v>0.019</v>
      </c>
      <c r="E1700" s="27"/>
      <c r="F1700" s="41">
        <v>0.019</v>
      </c>
      <c r="G1700" s="228" t="s">
        <v>200</v>
      </c>
      <c r="H1700" s="228" t="s">
        <v>200</v>
      </c>
      <c r="I1700" s="225">
        <v>2022</v>
      </c>
    </row>
    <row r="1701" spans="1:9" s="24" customFormat="1" ht="19.5" customHeight="1">
      <c r="A1701" s="17" t="s">
        <v>1508</v>
      </c>
      <c r="B1701" s="238" t="s">
        <v>441</v>
      </c>
      <c r="C1701" s="17" t="s">
        <v>28</v>
      </c>
      <c r="D1701" s="41">
        <v>0.005</v>
      </c>
      <c r="E1701" s="27"/>
      <c r="F1701" s="41">
        <v>0.005</v>
      </c>
      <c r="G1701" s="228" t="s">
        <v>200</v>
      </c>
      <c r="H1701" s="228" t="s">
        <v>200</v>
      </c>
      <c r="I1701" s="225">
        <v>2022</v>
      </c>
    </row>
    <row r="1702" spans="1:9" s="24" customFormat="1" ht="19.5" customHeight="1">
      <c r="A1702" s="17" t="s">
        <v>1510</v>
      </c>
      <c r="B1702" s="238" t="s">
        <v>442</v>
      </c>
      <c r="C1702" s="17" t="s">
        <v>28</v>
      </c>
      <c r="D1702" s="41">
        <v>0.048</v>
      </c>
      <c r="E1702" s="27"/>
      <c r="F1702" s="41">
        <v>0.048</v>
      </c>
      <c r="G1702" s="228" t="s">
        <v>200</v>
      </c>
      <c r="H1702" s="228" t="s">
        <v>200</v>
      </c>
      <c r="I1702" s="225">
        <v>2023</v>
      </c>
    </row>
    <row r="1703" spans="1:9" s="24" customFormat="1" ht="19.5" customHeight="1">
      <c r="A1703" s="17" t="s">
        <v>1512</v>
      </c>
      <c r="B1703" s="238" t="s">
        <v>442</v>
      </c>
      <c r="C1703" s="17" t="s">
        <v>28</v>
      </c>
      <c r="D1703" s="41">
        <v>0.042</v>
      </c>
      <c r="E1703" s="27"/>
      <c r="F1703" s="41">
        <v>0.042</v>
      </c>
      <c r="G1703" s="228" t="s">
        <v>200</v>
      </c>
      <c r="H1703" s="228" t="s">
        <v>200</v>
      </c>
      <c r="I1703" s="225">
        <v>2023</v>
      </c>
    </row>
    <row r="1704" spans="1:9" s="24" customFormat="1" ht="19.5" customHeight="1">
      <c r="A1704" s="17" t="s">
        <v>2449</v>
      </c>
      <c r="B1704" s="238" t="s">
        <v>443</v>
      </c>
      <c r="C1704" s="17" t="s">
        <v>28</v>
      </c>
      <c r="D1704" s="41">
        <v>0.067</v>
      </c>
      <c r="E1704" s="27"/>
      <c r="F1704" s="41">
        <v>0.067</v>
      </c>
      <c r="G1704" s="228" t="s">
        <v>200</v>
      </c>
      <c r="H1704" s="228" t="s">
        <v>200</v>
      </c>
      <c r="I1704" s="225">
        <v>2023</v>
      </c>
    </row>
    <row r="1705" spans="1:9" s="79" customFormat="1" ht="19.5" customHeight="1">
      <c r="A1705" s="156" t="s">
        <v>168</v>
      </c>
      <c r="B1705" s="289" t="s">
        <v>201</v>
      </c>
      <c r="C1705" s="20" t="s">
        <v>28</v>
      </c>
      <c r="D1705" s="50">
        <f>D1706</f>
        <v>0.24</v>
      </c>
      <c r="E1705" s="26"/>
      <c r="F1705" s="50">
        <f>F1706</f>
        <v>0.24</v>
      </c>
      <c r="G1705" s="99"/>
      <c r="H1705" s="3" t="s">
        <v>201</v>
      </c>
      <c r="I1705" s="222"/>
    </row>
    <row r="1706" spans="1:9" s="78" customFormat="1" ht="19.5" customHeight="1">
      <c r="A1706" s="225" t="s">
        <v>1514</v>
      </c>
      <c r="B1706" s="238" t="s">
        <v>534</v>
      </c>
      <c r="C1706" s="20" t="s">
        <v>28</v>
      </c>
      <c r="D1706" s="18">
        <v>0.24</v>
      </c>
      <c r="E1706" s="26"/>
      <c r="F1706" s="18">
        <v>0.24</v>
      </c>
      <c r="G1706" s="17" t="s">
        <v>509</v>
      </c>
      <c r="H1706" s="3" t="s">
        <v>201</v>
      </c>
      <c r="I1706" s="222">
        <v>2021</v>
      </c>
    </row>
    <row r="1707" spans="1:9" s="200" customFormat="1" ht="19.5" customHeight="1">
      <c r="A1707" s="48" t="s">
        <v>169</v>
      </c>
      <c r="B1707" s="241" t="s">
        <v>202</v>
      </c>
      <c r="C1707" s="63" t="s">
        <v>28</v>
      </c>
      <c r="D1707" s="203">
        <f>SUM(D1708:D1799)</f>
        <v>1282.6699999999996</v>
      </c>
      <c r="E1707" s="203">
        <f>SUM(E1708:E1799)</f>
        <v>0</v>
      </c>
      <c r="F1707" s="203">
        <f>SUM(F1708:F1799)</f>
        <v>1282.6699999999996</v>
      </c>
      <c r="G1707" s="99"/>
      <c r="H1707" s="17"/>
      <c r="I1707" s="225"/>
    </row>
    <row r="1708" spans="1:9" s="200" customFormat="1" ht="19.5" customHeight="1">
      <c r="A1708" s="17" t="s">
        <v>5326</v>
      </c>
      <c r="B1708" s="238" t="s">
        <v>5271</v>
      </c>
      <c r="C1708" s="228" t="s">
        <v>28</v>
      </c>
      <c r="D1708" s="173">
        <v>40.78</v>
      </c>
      <c r="E1708" s="173"/>
      <c r="F1708" s="173">
        <v>40.78</v>
      </c>
      <c r="G1708" s="228" t="s">
        <v>2742</v>
      </c>
      <c r="H1708" s="17" t="s">
        <v>202</v>
      </c>
      <c r="I1708" s="225">
        <v>2024</v>
      </c>
    </row>
    <row r="1709" spans="1:9" s="200" customFormat="1" ht="19.5" customHeight="1">
      <c r="A1709" s="17" t="s">
        <v>5327</v>
      </c>
      <c r="B1709" s="238" t="s">
        <v>5272</v>
      </c>
      <c r="C1709" s="228" t="s">
        <v>28</v>
      </c>
      <c r="D1709" s="173">
        <v>30.229999999999997</v>
      </c>
      <c r="E1709" s="173"/>
      <c r="F1709" s="173">
        <v>30.229999999999997</v>
      </c>
      <c r="G1709" s="228" t="s">
        <v>595</v>
      </c>
      <c r="H1709" s="17" t="s">
        <v>202</v>
      </c>
      <c r="I1709" s="225">
        <v>2024</v>
      </c>
    </row>
    <row r="1710" spans="1:9" s="200" customFormat="1" ht="19.5" customHeight="1">
      <c r="A1710" s="17" t="s">
        <v>5328</v>
      </c>
      <c r="B1710" s="238" t="s">
        <v>935</v>
      </c>
      <c r="C1710" s="228" t="s">
        <v>28</v>
      </c>
      <c r="D1710" s="173">
        <v>18.16</v>
      </c>
      <c r="E1710" s="173"/>
      <c r="F1710" s="173">
        <v>18.16</v>
      </c>
      <c r="G1710" s="228" t="s">
        <v>595</v>
      </c>
      <c r="H1710" s="17" t="s">
        <v>202</v>
      </c>
      <c r="I1710" s="225">
        <v>2024</v>
      </c>
    </row>
    <row r="1711" spans="1:9" s="200" customFormat="1" ht="19.5" customHeight="1">
      <c r="A1711" s="17" t="s">
        <v>5329</v>
      </c>
      <c r="B1711" s="238" t="s">
        <v>2743</v>
      </c>
      <c r="C1711" s="228" t="s">
        <v>28</v>
      </c>
      <c r="D1711" s="173">
        <v>4.6</v>
      </c>
      <c r="E1711" s="173"/>
      <c r="F1711" s="173">
        <v>4.6</v>
      </c>
      <c r="G1711" s="228" t="s">
        <v>613</v>
      </c>
      <c r="H1711" s="17" t="s">
        <v>202</v>
      </c>
      <c r="I1711" s="225">
        <v>2022</v>
      </c>
    </row>
    <row r="1712" spans="1:9" s="200" customFormat="1" ht="19.5" customHeight="1">
      <c r="A1712" s="17" t="s">
        <v>5330</v>
      </c>
      <c r="B1712" s="238" t="s">
        <v>694</v>
      </c>
      <c r="C1712" s="228" t="s">
        <v>28</v>
      </c>
      <c r="D1712" s="173">
        <v>4.7</v>
      </c>
      <c r="E1712" s="173"/>
      <c r="F1712" s="173">
        <v>4.7</v>
      </c>
      <c r="G1712" s="228" t="s">
        <v>4300</v>
      </c>
      <c r="H1712" s="17" t="s">
        <v>202</v>
      </c>
      <c r="I1712" s="225">
        <v>2022</v>
      </c>
    </row>
    <row r="1713" spans="1:9" s="200" customFormat="1" ht="19.5" customHeight="1">
      <c r="A1713" s="17" t="s">
        <v>5331</v>
      </c>
      <c r="B1713" s="238" t="s">
        <v>695</v>
      </c>
      <c r="C1713" s="228" t="s">
        <v>28</v>
      </c>
      <c r="D1713" s="173">
        <v>1.5</v>
      </c>
      <c r="E1713" s="173"/>
      <c r="F1713" s="173">
        <v>1.5</v>
      </c>
      <c r="G1713" s="228" t="s">
        <v>4301</v>
      </c>
      <c r="H1713" s="17" t="s">
        <v>202</v>
      </c>
      <c r="I1713" s="225">
        <v>2021</v>
      </c>
    </row>
    <row r="1714" spans="1:9" s="200" customFormat="1" ht="19.5" customHeight="1">
      <c r="A1714" s="17" t="s">
        <v>5332</v>
      </c>
      <c r="B1714" s="238" t="s">
        <v>4228</v>
      </c>
      <c r="C1714" s="228" t="s">
        <v>28</v>
      </c>
      <c r="D1714" s="173">
        <v>2</v>
      </c>
      <c r="E1714" s="173"/>
      <c r="F1714" s="173">
        <v>2</v>
      </c>
      <c r="G1714" s="228" t="s">
        <v>4302</v>
      </c>
      <c r="H1714" s="17" t="s">
        <v>202</v>
      </c>
      <c r="I1714" s="225">
        <v>2021</v>
      </c>
    </row>
    <row r="1715" spans="1:9" s="200" customFormat="1" ht="19.5" customHeight="1">
      <c r="A1715" s="17" t="s">
        <v>5333</v>
      </c>
      <c r="B1715" s="238" t="s">
        <v>4229</v>
      </c>
      <c r="C1715" s="228" t="s">
        <v>28</v>
      </c>
      <c r="D1715" s="173">
        <v>2</v>
      </c>
      <c r="E1715" s="173"/>
      <c r="F1715" s="173">
        <v>2</v>
      </c>
      <c r="G1715" s="228" t="s">
        <v>696</v>
      </c>
      <c r="H1715" s="17" t="s">
        <v>202</v>
      </c>
      <c r="I1715" s="225">
        <v>2021</v>
      </c>
    </row>
    <row r="1716" spans="1:9" s="200" customFormat="1" ht="19.5" customHeight="1">
      <c r="A1716" s="17" t="s">
        <v>5334</v>
      </c>
      <c r="B1716" s="238" t="s">
        <v>4230</v>
      </c>
      <c r="C1716" s="228" t="s">
        <v>28</v>
      </c>
      <c r="D1716" s="173">
        <v>2</v>
      </c>
      <c r="E1716" s="173"/>
      <c r="F1716" s="173">
        <v>2</v>
      </c>
      <c r="G1716" s="228" t="s">
        <v>4303</v>
      </c>
      <c r="H1716" s="17" t="s">
        <v>202</v>
      </c>
      <c r="I1716" s="225">
        <v>2021</v>
      </c>
    </row>
    <row r="1717" spans="1:9" s="200" customFormat="1" ht="19.5" customHeight="1">
      <c r="A1717" s="17" t="s">
        <v>5335</v>
      </c>
      <c r="B1717" s="238" t="s">
        <v>4231</v>
      </c>
      <c r="C1717" s="228" t="s">
        <v>28</v>
      </c>
      <c r="D1717" s="173">
        <v>17.5</v>
      </c>
      <c r="E1717" s="173"/>
      <c r="F1717" s="173">
        <v>17.5</v>
      </c>
      <c r="G1717" s="228" t="s">
        <v>666</v>
      </c>
      <c r="H1717" s="17" t="s">
        <v>202</v>
      </c>
      <c r="I1717" s="225">
        <v>2021</v>
      </c>
    </row>
    <row r="1718" spans="1:9" s="200" customFormat="1" ht="19.5" customHeight="1">
      <c r="A1718" s="17" t="s">
        <v>5336</v>
      </c>
      <c r="B1718" s="238" t="s">
        <v>4232</v>
      </c>
      <c r="C1718" s="228" t="s">
        <v>28</v>
      </c>
      <c r="D1718" s="173">
        <v>11.2</v>
      </c>
      <c r="E1718" s="173"/>
      <c r="F1718" s="173">
        <v>11.2</v>
      </c>
      <c r="G1718" s="228" t="s">
        <v>697</v>
      </c>
      <c r="H1718" s="17" t="s">
        <v>202</v>
      </c>
      <c r="I1718" s="225">
        <v>2021</v>
      </c>
    </row>
    <row r="1719" spans="1:9" s="200" customFormat="1" ht="19.5" customHeight="1">
      <c r="A1719" s="17" t="s">
        <v>5337</v>
      </c>
      <c r="B1719" s="238" t="s">
        <v>4233</v>
      </c>
      <c r="C1719" s="228" t="s">
        <v>28</v>
      </c>
      <c r="D1719" s="173">
        <v>31.36</v>
      </c>
      <c r="E1719" s="173"/>
      <c r="F1719" s="173">
        <v>31.36</v>
      </c>
      <c r="G1719" s="228" t="s">
        <v>698</v>
      </c>
      <c r="H1719" s="17" t="s">
        <v>202</v>
      </c>
      <c r="I1719" s="225">
        <v>2021</v>
      </c>
    </row>
    <row r="1720" spans="1:9" s="200" customFormat="1" ht="19.5" customHeight="1">
      <c r="A1720" s="17" t="s">
        <v>5338</v>
      </c>
      <c r="B1720" s="238" t="s">
        <v>4234</v>
      </c>
      <c r="C1720" s="228" t="s">
        <v>28</v>
      </c>
      <c r="D1720" s="173">
        <v>16.8</v>
      </c>
      <c r="E1720" s="173"/>
      <c r="F1720" s="173">
        <v>16.8</v>
      </c>
      <c r="G1720" s="228" t="s">
        <v>667</v>
      </c>
      <c r="H1720" s="17" t="s">
        <v>202</v>
      </c>
      <c r="I1720" s="225">
        <v>2021</v>
      </c>
    </row>
    <row r="1721" spans="1:9" s="200" customFormat="1" ht="19.5" customHeight="1">
      <c r="A1721" s="17" t="s">
        <v>5339</v>
      </c>
      <c r="B1721" s="238" t="s">
        <v>4235</v>
      </c>
      <c r="C1721" s="228" t="s">
        <v>28</v>
      </c>
      <c r="D1721" s="173">
        <v>15.5</v>
      </c>
      <c r="E1721" s="173"/>
      <c r="F1721" s="173">
        <v>15.5</v>
      </c>
      <c r="G1721" s="228" t="s">
        <v>663</v>
      </c>
      <c r="H1721" s="17" t="s">
        <v>202</v>
      </c>
      <c r="I1721" s="225">
        <v>2023</v>
      </c>
    </row>
    <row r="1722" spans="1:9" s="200" customFormat="1" ht="19.5" customHeight="1">
      <c r="A1722" s="17" t="s">
        <v>5340</v>
      </c>
      <c r="B1722" s="238" t="s">
        <v>4236</v>
      </c>
      <c r="C1722" s="228" t="s">
        <v>28</v>
      </c>
      <c r="D1722" s="173">
        <v>16.8</v>
      </c>
      <c r="E1722" s="173"/>
      <c r="F1722" s="173">
        <v>16.8</v>
      </c>
      <c r="G1722" s="228" t="s">
        <v>586</v>
      </c>
      <c r="H1722" s="17" t="s">
        <v>202</v>
      </c>
      <c r="I1722" s="225">
        <v>2023</v>
      </c>
    </row>
    <row r="1723" spans="1:9" s="200" customFormat="1" ht="19.5" customHeight="1">
      <c r="A1723" s="17" t="s">
        <v>5341</v>
      </c>
      <c r="B1723" s="238" t="s">
        <v>4237</v>
      </c>
      <c r="C1723" s="228" t="s">
        <v>28</v>
      </c>
      <c r="D1723" s="173">
        <v>35</v>
      </c>
      <c r="E1723" s="173"/>
      <c r="F1723" s="173">
        <v>35</v>
      </c>
      <c r="G1723" s="228" t="s">
        <v>586</v>
      </c>
      <c r="H1723" s="17" t="s">
        <v>202</v>
      </c>
      <c r="I1723" s="225">
        <v>2023</v>
      </c>
    </row>
    <row r="1724" spans="1:9" s="200" customFormat="1" ht="19.5" customHeight="1">
      <c r="A1724" s="17" t="s">
        <v>5342</v>
      </c>
      <c r="B1724" s="238" t="s">
        <v>4238</v>
      </c>
      <c r="C1724" s="228" t="s">
        <v>28</v>
      </c>
      <c r="D1724" s="173">
        <v>16.799999999999997</v>
      </c>
      <c r="E1724" s="173"/>
      <c r="F1724" s="173">
        <v>16.799999999999997</v>
      </c>
      <c r="G1724" s="228" t="s">
        <v>699</v>
      </c>
      <c r="H1724" s="17" t="s">
        <v>202</v>
      </c>
      <c r="I1724" s="225">
        <v>2023</v>
      </c>
    </row>
    <row r="1725" spans="1:9" s="200" customFormat="1" ht="19.5" customHeight="1">
      <c r="A1725" s="17" t="s">
        <v>5343</v>
      </c>
      <c r="B1725" s="238" t="s">
        <v>4239</v>
      </c>
      <c r="C1725" s="228" t="s">
        <v>28</v>
      </c>
      <c r="D1725" s="173">
        <v>17.5</v>
      </c>
      <c r="E1725" s="173"/>
      <c r="F1725" s="173">
        <v>17.5</v>
      </c>
      <c r="G1725" s="228" t="s">
        <v>4304</v>
      </c>
      <c r="H1725" s="17" t="s">
        <v>202</v>
      </c>
      <c r="I1725" s="225">
        <v>2021</v>
      </c>
    </row>
    <row r="1726" spans="1:9" s="200" customFormat="1" ht="19.5" customHeight="1">
      <c r="A1726" s="17" t="s">
        <v>5344</v>
      </c>
      <c r="B1726" s="238" t="s">
        <v>4240</v>
      </c>
      <c r="C1726" s="228" t="s">
        <v>28</v>
      </c>
      <c r="D1726" s="173">
        <v>2</v>
      </c>
      <c r="E1726" s="173"/>
      <c r="F1726" s="173">
        <v>2</v>
      </c>
      <c r="G1726" s="228" t="s">
        <v>4305</v>
      </c>
      <c r="H1726" s="17" t="s">
        <v>202</v>
      </c>
      <c r="I1726" s="225">
        <v>2021</v>
      </c>
    </row>
    <row r="1727" spans="1:9" s="200" customFormat="1" ht="19.5" customHeight="1">
      <c r="A1727" s="17" t="s">
        <v>5345</v>
      </c>
      <c r="B1727" s="238" t="s">
        <v>4241</v>
      </c>
      <c r="C1727" s="228" t="s">
        <v>28</v>
      </c>
      <c r="D1727" s="173">
        <v>16.8</v>
      </c>
      <c r="E1727" s="173"/>
      <c r="F1727" s="173">
        <v>16.8</v>
      </c>
      <c r="G1727" s="228" t="s">
        <v>665</v>
      </c>
      <c r="H1727" s="17" t="s">
        <v>202</v>
      </c>
      <c r="I1727" s="225">
        <v>2024</v>
      </c>
    </row>
    <row r="1728" spans="1:9" s="200" customFormat="1" ht="19.5" customHeight="1">
      <c r="A1728" s="17" t="s">
        <v>5346</v>
      </c>
      <c r="B1728" s="238" t="s">
        <v>4242</v>
      </c>
      <c r="C1728" s="228" t="s">
        <v>28</v>
      </c>
      <c r="D1728" s="173">
        <v>1</v>
      </c>
      <c r="E1728" s="173"/>
      <c r="F1728" s="173">
        <v>1</v>
      </c>
      <c r="G1728" s="228" t="s">
        <v>665</v>
      </c>
      <c r="H1728" s="17" t="s">
        <v>202</v>
      </c>
      <c r="I1728" s="225">
        <v>2022</v>
      </c>
    </row>
    <row r="1729" spans="1:9" s="200" customFormat="1" ht="19.5" customHeight="1">
      <c r="A1729" s="17" t="s">
        <v>5347</v>
      </c>
      <c r="B1729" s="238" t="s">
        <v>4243</v>
      </c>
      <c r="C1729" s="228" t="s">
        <v>28</v>
      </c>
      <c r="D1729" s="173">
        <v>16.8</v>
      </c>
      <c r="E1729" s="173"/>
      <c r="F1729" s="173">
        <v>16.8</v>
      </c>
      <c r="G1729" s="228" t="s">
        <v>4306</v>
      </c>
      <c r="H1729" s="17" t="s">
        <v>202</v>
      </c>
      <c r="I1729" s="225">
        <v>2021</v>
      </c>
    </row>
    <row r="1730" spans="1:9" s="200" customFormat="1" ht="19.5" customHeight="1">
      <c r="A1730" s="17" t="s">
        <v>5348</v>
      </c>
      <c r="B1730" s="238" t="s">
        <v>4244</v>
      </c>
      <c r="C1730" s="228" t="s">
        <v>28</v>
      </c>
      <c r="D1730" s="173">
        <v>16.8</v>
      </c>
      <c r="E1730" s="173"/>
      <c r="F1730" s="173">
        <v>16.8</v>
      </c>
      <c r="G1730" s="228" t="s">
        <v>4306</v>
      </c>
      <c r="H1730" s="17" t="s">
        <v>202</v>
      </c>
      <c r="I1730" s="225">
        <v>2021</v>
      </c>
    </row>
    <row r="1731" spans="1:9" s="200" customFormat="1" ht="19.5" customHeight="1">
      <c r="A1731" s="17" t="s">
        <v>5349</v>
      </c>
      <c r="B1731" s="238" t="s">
        <v>4245</v>
      </c>
      <c r="C1731" s="228" t="s">
        <v>28</v>
      </c>
      <c r="D1731" s="173">
        <v>16.8</v>
      </c>
      <c r="E1731" s="173"/>
      <c r="F1731" s="173">
        <v>16.8</v>
      </c>
      <c r="G1731" s="228" t="s">
        <v>700</v>
      </c>
      <c r="H1731" s="17" t="s">
        <v>202</v>
      </c>
      <c r="I1731" s="225">
        <v>2021</v>
      </c>
    </row>
    <row r="1732" spans="1:9" s="200" customFormat="1" ht="19.5" customHeight="1">
      <c r="A1732" s="17" t="s">
        <v>5350</v>
      </c>
      <c r="B1732" s="238" t="s">
        <v>3242</v>
      </c>
      <c r="C1732" s="228" t="s">
        <v>28</v>
      </c>
      <c r="D1732" s="173">
        <v>16.8</v>
      </c>
      <c r="E1732" s="173"/>
      <c r="F1732" s="173">
        <v>16.8</v>
      </c>
      <c r="G1732" s="228" t="s">
        <v>4307</v>
      </c>
      <c r="H1732" s="17" t="s">
        <v>202</v>
      </c>
      <c r="I1732" s="225">
        <v>2021</v>
      </c>
    </row>
    <row r="1733" spans="1:9" s="200" customFormat="1" ht="19.5" customHeight="1">
      <c r="A1733" s="17" t="s">
        <v>5351</v>
      </c>
      <c r="B1733" s="238" t="s">
        <v>4246</v>
      </c>
      <c r="C1733" s="228" t="s">
        <v>28</v>
      </c>
      <c r="D1733" s="173">
        <v>42</v>
      </c>
      <c r="E1733" s="173"/>
      <c r="F1733" s="173">
        <v>42</v>
      </c>
      <c r="G1733" s="228" t="s">
        <v>4308</v>
      </c>
      <c r="H1733" s="17" t="s">
        <v>202</v>
      </c>
      <c r="I1733" s="225">
        <v>2022</v>
      </c>
    </row>
    <row r="1734" spans="1:9" s="200" customFormat="1" ht="19.5" customHeight="1">
      <c r="A1734" s="17" t="s">
        <v>5352</v>
      </c>
      <c r="B1734" s="238" t="s">
        <v>4247</v>
      </c>
      <c r="C1734" s="228" t="s">
        <v>28</v>
      </c>
      <c r="D1734" s="173">
        <v>35</v>
      </c>
      <c r="E1734" s="173"/>
      <c r="F1734" s="173">
        <v>35</v>
      </c>
      <c r="G1734" s="228" t="s">
        <v>4309</v>
      </c>
      <c r="H1734" s="17" t="s">
        <v>202</v>
      </c>
      <c r="I1734" s="225">
        <v>2022</v>
      </c>
    </row>
    <row r="1735" spans="1:9" s="200" customFormat="1" ht="19.5" customHeight="1">
      <c r="A1735" s="17" t="s">
        <v>5353</v>
      </c>
      <c r="B1735" s="238" t="s">
        <v>4248</v>
      </c>
      <c r="C1735" s="228" t="s">
        <v>28</v>
      </c>
      <c r="D1735" s="173">
        <v>22.4</v>
      </c>
      <c r="E1735" s="173"/>
      <c r="F1735" s="173">
        <v>22.4</v>
      </c>
      <c r="G1735" s="228" t="s">
        <v>4310</v>
      </c>
      <c r="H1735" s="17" t="s">
        <v>202</v>
      </c>
      <c r="I1735" s="225">
        <v>2022</v>
      </c>
    </row>
    <row r="1736" spans="1:9" s="200" customFormat="1" ht="19.5" customHeight="1">
      <c r="A1736" s="17" t="s">
        <v>5354</v>
      </c>
      <c r="B1736" s="238" t="s">
        <v>4249</v>
      </c>
      <c r="C1736" s="228" t="s">
        <v>28</v>
      </c>
      <c r="D1736" s="173">
        <v>72.8</v>
      </c>
      <c r="E1736" s="173"/>
      <c r="F1736" s="173">
        <v>72.8</v>
      </c>
      <c r="G1736" s="228" t="s">
        <v>588</v>
      </c>
      <c r="H1736" s="17" t="s">
        <v>202</v>
      </c>
      <c r="I1736" s="225">
        <v>2024</v>
      </c>
    </row>
    <row r="1737" spans="1:9" s="200" customFormat="1" ht="19.5" customHeight="1">
      <c r="A1737" s="17" t="s">
        <v>5355</v>
      </c>
      <c r="B1737" s="238" t="s">
        <v>4250</v>
      </c>
      <c r="C1737" s="228" t="s">
        <v>28</v>
      </c>
      <c r="D1737" s="173">
        <v>2</v>
      </c>
      <c r="E1737" s="173"/>
      <c r="F1737" s="173">
        <v>2</v>
      </c>
      <c r="G1737" s="228" t="s">
        <v>665</v>
      </c>
      <c r="H1737" s="17" t="s">
        <v>202</v>
      </c>
      <c r="I1737" s="225">
        <v>2021</v>
      </c>
    </row>
    <row r="1738" spans="1:9" s="200" customFormat="1" ht="19.5" customHeight="1">
      <c r="A1738" s="17" t="s">
        <v>5356</v>
      </c>
      <c r="B1738" s="238" t="s">
        <v>4251</v>
      </c>
      <c r="C1738" s="228" t="s">
        <v>28</v>
      </c>
      <c r="D1738" s="173">
        <v>1.02</v>
      </c>
      <c r="E1738" s="173"/>
      <c r="F1738" s="173">
        <v>1.02</v>
      </c>
      <c r="G1738" s="228" t="s">
        <v>588</v>
      </c>
      <c r="H1738" s="17" t="s">
        <v>202</v>
      </c>
      <c r="I1738" s="225">
        <v>2021</v>
      </c>
    </row>
    <row r="1739" spans="1:9" s="200" customFormat="1" ht="19.5" customHeight="1">
      <c r="A1739" s="17" t="s">
        <v>5357</v>
      </c>
      <c r="B1739" s="238" t="s">
        <v>4252</v>
      </c>
      <c r="C1739" s="228" t="s">
        <v>28</v>
      </c>
      <c r="D1739" s="173">
        <v>22.4</v>
      </c>
      <c r="E1739" s="173"/>
      <c r="F1739" s="173">
        <v>22.4</v>
      </c>
      <c r="G1739" s="228" t="s">
        <v>4311</v>
      </c>
      <c r="H1739" s="17" t="s">
        <v>202</v>
      </c>
      <c r="I1739" s="225">
        <v>2021</v>
      </c>
    </row>
    <row r="1740" spans="1:9" s="200" customFormat="1" ht="19.5" customHeight="1">
      <c r="A1740" s="17" t="s">
        <v>5358</v>
      </c>
      <c r="B1740" s="238" t="s">
        <v>4253</v>
      </c>
      <c r="C1740" s="228" t="s">
        <v>28</v>
      </c>
      <c r="D1740" s="173">
        <v>2.5</v>
      </c>
      <c r="E1740" s="173"/>
      <c r="F1740" s="173">
        <v>2.5</v>
      </c>
      <c r="G1740" s="228" t="s">
        <v>588</v>
      </c>
      <c r="H1740" s="17" t="s">
        <v>202</v>
      </c>
      <c r="I1740" s="225">
        <v>2021</v>
      </c>
    </row>
    <row r="1741" spans="1:9" s="200" customFormat="1" ht="19.5" customHeight="1">
      <c r="A1741" s="17" t="s">
        <v>5359</v>
      </c>
      <c r="B1741" s="238" t="s">
        <v>4254</v>
      </c>
      <c r="C1741" s="228" t="s">
        <v>28</v>
      </c>
      <c r="D1741" s="173">
        <v>2</v>
      </c>
      <c r="E1741" s="173"/>
      <c r="F1741" s="173">
        <v>2</v>
      </c>
      <c r="G1741" s="228" t="s">
        <v>606</v>
      </c>
      <c r="H1741" s="17" t="s">
        <v>202</v>
      </c>
      <c r="I1741" s="225">
        <v>2021</v>
      </c>
    </row>
    <row r="1742" spans="1:9" s="200" customFormat="1" ht="19.5" customHeight="1">
      <c r="A1742" s="17" t="s">
        <v>5360</v>
      </c>
      <c r="B1742" s="238" t="s">
        <v>4255</v>
      </c>
      <c r="C1742" s="228" t="s">
        <v>28</v>
      </c>
      <c r="D1742" s="173">
        <v>2</v>
      </c>
      <c r="E1742" s="173"/>
      <c r="F1742" s="173">
        <v>2</v>
      </c>
      <c r="G1742" s="228" t="s">
        <v>606</v>
      </c>
      <c r="H1742" s="17" t="s">
        <v>202</v>
      </c>
      <c r="I1742" s="225">
        <v>2024</v>
      </c>
    </row>
    <row r="1743" spans="1:9" s="200" customFormat="1" ht="19.5" customHeight="1">
      <c r="A1743" s="17" t="s">
        <v>5361</v>
      </c>
      <c r="B1743" s="238" t="s">
        <v>2744</v>
      </c>
      <c r="C1743" s="228" t="s">
        <v>28</v>
      </c>
      <c r="D1743" s="173">
        <v>8</v>
      </c>
      <c r="E1743" s="173"/>
      <c r="F1743" s="173">
        <v>8</v>
      </c>
      <c r="G1743" s="228" t="s">
        <v>606</v>
      </c>
      <c r="H1743" s="17" t="s">
        <v>202</v>
      </c>
      <c r="I1743" s="225">
        <v>2024</v>
      </c>
    </row>
    <row r="1744" spans="1:9" s="200" customFormat="1" ht="19.5" customHeight="1">
      <c r="A1744" s="17" t="s">
        <v>5362</v>
      </c>
      <c r="B1744" s="238" t="s">
        <v>4256</v>
      </c>
      <c r="C1744" s="228" t="s">
        <v>28</v>
      </c>
      <c r="D1744" s="173">
        <v>2</v>
      </c>
      <c r="E1744" s="173"/>
      <c r="F1744" s="173">
        <v>2</v>
      </c>
      <c r="G1744" s="228" t="s">
        <v>606</v>
      </c>
      <c r="H1744" s="17" t="s">
        <v>202</v>
      </c>
      <c r="I1744" s="225">
        <v>2021</v>
      </c>
    </row>
    <row r="1745" spans="1:9" s="200" customFormat="1" ht="19.5" customHeight="1">
      <c r="A1745" s="17" t="s">
        <v>5363</v>
      </c>
      <c r="B1745" s="238" t="s">
        <v>4257</v>
      </c>
      <c r="C1745" s="228" t="s">
        <v>28</v>
      </c>
      <c r="D1745" s="173">
        <v>2</v>
      </c>
      <c r="E1745" s="173"/>
      <c r="F1745" s="173">
        <v>2</v>
      </c>
      <c r="G1745" s="228" t="s">
        <v>606</v>
      </c>
      <c r="H1745" s="17" t="s">
        <v>202</v>
      </c>
      <c r="I1745" s="225">
        <v>2021</v>
      </c>
    </row>
    <row r="1746" spans="1:9" s="200" customFormat="1" ht="19.5" customHeight="1">
      <c r="A1746" s="17" t="s">
        <v>5364</v>
      </c>
      <c r="B1746" s="238" t="s">
        <v>4258</v>
      </c>
      <c r="C1746" s="228" t="s">
        <v>28</v>
      </c>
      <c r="D1746" s="173">
        <v>2</v>
      </c>
      <c r="E1746" s="173"/>
      <c r="F1746" s="173">
        <v>2</v>
      </c>
      <c r="G1746" s="228" t="s">
        <v>606</v>
      </c>
      <c r="H1746" s="17" t="s">
        <v>202</v>
      </c>
      <c r="I1746" s="225">
        <v>2021</v>
      </c>
    </row>
    <row r="1747" spans="1:9" s="200" customFormat="1" ht="19.5" customHeight="1">
      <c r="A1747" s="17" t="s">
        <v>5365</v>
      </c>
      <c r="B1747" s="238" t="s">
        <v>4259</v>
      </c>
      <c r="C1747" s="228" t="s">
        <v>28</v>
      </c>
      <c r="D1747" s="173">
        <v>6.8</v>
      </c>
      <c r="E1747" s="173"/>
      <c r="F1747" s="173">
        <v>6.8</v>
      </c>
      <c r="G1747" s="228" t="s">
        <v>606</v>
      </c>
      <c r="H1747" s="17" t="s">
        <v>202</v>
      </c>
      <c r="I1747" s="225">
        <v>2024</v>
      </c>
    </row>
    <row r="1748" spans="1:9" s="200" customFormat="1" ht="19.5" customHeight="1">
      <c r="A1748" s="17" t="s">
        <v>5366</v>
      </c>
      <c r="B1748" s="238" t="s">
        <v>4260</v>
      </c>
      <c r="C1748" s="228" t="s">
        <v>28</v>
      </c>
      <c r="D1748" s="173">
        <v>7</v>
      </c>
      <c r="E1748" s="173"/>
      <c r="F1748" s="173">
        <v>7</v>
      </c>
      <c r="G1748" s="228" t="s">
        <v>606</v>
      </c>
      <c r="H1748" s="17" t="s">
        <v>202</v>
      </c>
      <c r="I1748" s="225">
        <v>2024</v>
      </c>
    </row>
    <row r="1749" spans="1:9" s="200" customFormat="1" ht="19.5" customHeight="1">
      <c r="A1749" s="17" t="s">
        <v>5367</v>
      </c>
      <c r="B1749" s="238" t="s">
        <v>4261</v>
      </c>
      <c r="C1749" s="228" t="s">
        <v>28</v>
      </c>
      <c r="D1749" s="173">
        <v>8.8</v>
      </c>
      <c r="E1749" s="173"/>
      <c r="F1749" s="173">
        <v>8.8</v>
      </c>
      <c r="G1749" s="228" t="s">
        <v>606</v>
      </c>
      <c r="H1749" s="17" t="s">
        <v>202</v>
      </c>
      <c r="I1749" s="225">
        <v>2021</v>
      </c>
    </row>
    <row r="1750" spans="1:9" s="200" customFormat="1" ht="19.5" customHeight="1">
      <c r="A1750" s="17" t="s">
        <v>5368</v>
      </c>
      <c r="B1750" s="238" t="s">
        <v>701</v>
      </c>
      <c r="C1750" s="228" t="s">
        <v>28</v>
      </c>
      <c r="D1750" s="173">
        <v>25.58</v>
      </c>
      <c r="E1750" s="173"/>
      <c r="F1750" s="173">
        <v>25.58</v>
      </c>
      <c r="G1750" s="228" t="s">
        <v>608</v>
      </c>
      <c r="H1750" s="17" t="s">
        <v>202</v>
      </c>
      <c r="I1750" s="225">
        <v>2021</v>
      </c>
    </row>
    <row r="1751" spans="1:9" s="200" customFormat="1" ht="19.5" customHeight="1">
      <c r="A1751" s="17" t="s">
        <v>5369</v>
      </c>
      <c r="B1751" s="238" t="s">
        <v>702</v>
      </c>
      <c r="C1751" s="228" t="s">
        <v>28</v>
      </c>
      <c r="D1751" s="173">
        <v>21</v>
      </c>
      <c r="E1751" s="173"/>
      <c r="F1751" s="173">
        <v>21</v>
      </c>
      <c r="G1751" s="228" t="s">
        <v>608</v>
      </c>
      <c r="H1751" s="17" t="s">
        <v>202</v>
      </c>
      <c r="I1751" s="225">
        <v>2021</v>
      </c>
    </row>
    <row r="1752" spans="1:9" s="200" customFormat="1" ht="19.5" customHeight="1">
      <c r="A1752" s="17" t="s">
        <v>5370</v>
      </c>
      <c r="B1752" s="238" t="s">
        <v>4262</v>
      </c>
      <c r="C1752" s="228" t="s">
        <v>28</v>
      </c>
      <c r="D1752" s="173">
        <v>17.5</v>
      </c>
      <c r="E1752" s="173"/>
      <c r="F1752" s="173">
        <v>17.5</v>
      </c>
      <c r="G1752" s="228" t="s">
        <v>703</v>
      </c>
      <c r="H1752" s="17" t="s">
        <v>202</v>
      </c>
      <c r="I1752" s="225">
        <v>2025</v>
      </c>
    </row>
    <row r="1753" spans="1:9" s="200" customFormat="1" ht="19.5" customHeight="1">
      <c r="A1753" s="17" t="s">
        <v>5371</v>
      </c>
      <c r="B1753" s="238" t="s">
        <v>4263</v>
      </c>
      <c r="C1753" s="228" t="s">
        <v>28</v>
      </c>
      <c r="D1753" s="173">
        <v>17.5</v>
      </c>
      <c r="E1753" s="173"/>
      <c r="F1753" s="173">
        <v>17.5</v>
      </c>
      <c r="G1753" s="228" t="s">
        <v>703</v>
      </c>
      <c r="H1753" s="17" t="s">
        <v>202</v>
      </c>
      <c r="I1753" s="225">
        <v>2025</v>
      </c>
    </row>
    <row r="1754" spans="1:9" s="200" customFormat="1" ht="19.5" customHeight="1">
      <c r="A1754" s="17" t="s">
        <v>5372</v>
      </c>
      <c r="B1754" s="238" t="s">
        <v>4264</v>
      </c>
      <c r="C1754" s="228" t="s">
        <v>28</v>
      </c>
      <c r="D1754" s="173">
        <v>16.17</v>
      </c>
      <c r="E1754" s="173"/>
      <c r="F1754" s="173">
        <v>16.17</v>
      </c>
      <c r="G1754" s="228" t="s">
        <v>703</v>
      </c>
      <c r="H1754" s="17" t="s">
        <v>202</v>
      </c>
      <c r="I1754" s="225">
        <v>2025</v>
      </c>
    </row>
    <row r="1755" spans="1:9" s="200" customFormat="1" ht="19.5" customHeight="1">
      <c r="A1755" s="17" t="s">
        <v>5373</v>
      </c>
      <c r="B1755" s="238" t="s">
        <v>704</v>
      </c>
      <c r="C1755" s="228" t="s">
        <v>28</v>
      </c>
      <c r="D1755" s="173">
        <v>2</v>
      </c>
      <c r="E1755" s="173"/>
      <c r="F1755" s="173">
        <v>2</v>
      </c>
      <c r="G1755" s="228" t="s">
        <v>703</v>
      </c>
      <c r="H1755" s="17" t="s">
        <v>202</v>
      </c>
      <c r="I1755" s="225">
        <v>2021</v>
      </c>
    </row>
    <row r="1756" spans="1:9" s="200" customFormat="1" ht="19.5" customHeight="1">
      <c r="A1756" s="17" t="s">
        <v>5374</v>
      </c>
      <c r="B1756" s="238" t="s">
        <v>705</v>
      </c>
      <c r="C1756" s="228" t="s">
        <v>28</v>
      </c>
      <c r="D1756" s="173">
        <v>12.6</v>
      </c>
      <c r="E1756" s="173"/>
      <c r="F1756" s="173">
        <v>12.6</v>
      </c>
      <c r="G1756" s="228" t="s">
        <v>594</v>
      </c>
      <c r="H1756" s="17" t="s">
        <v>202</v>
      </c>
      <c r="I1756" s="225">
        <v>2021</v>
      </c>
    </row>
    <row r="1757" spans="1:9" s="200" customFormat="1" ht="19.5" customHeight="1">
      <c r="A1757" s="17" t="s">
        <v>5375</v>
      </c>
      <c r="B1757" s="238" t="s">
        <v>706</v>
      </c>
      <c r="C1757" s="228" t="s">
        <v>28</v>
      </c>
      <c r="D1757" s="173">
        <v>2</v>
      </c>
      <c r="E1757" s="173"/>
      <c r="F1757" s="173">
        <v>2</v>
      </c>
      <c r="G1757" s="228" t="s">
        <v>594</v>
      </c>
      <c r="H1757" s="17" t="s">
        <v>202</v>
      </c>
      <c r="I1757" s="225">
        <v>2021</v>
      </c>
    </row>
    <row r="1758" spans="1:9" s="200" customFormat="1" ht="19.5" customHeight="1">
      <c r="A1758" s="17" t="s">
        <v>5376</v>
      </c>
      <c r="B1758" s="238" t="s">
        <v>4265</v>
      </c>
      <c r="C1758" s="228" t="s">
        <v>28</v>
      </c>
      <c r="D1758" s="173">
        <v>2</v>
      </c>
      <c r="E1758" s="173"/>
      <c r="F1758" s="173">
        <v>2</v>
      </c>
      <c r="G1758" s="228" t="s">
        <v>594</v>
      </c>
      <c r="H1758" s="17" t="s">
        <v>202</v>
      </c>
      <c r="I1758" s="225">
        <v>2021</v>
      </c>
    </row>
    <row r="1759" spans="1:9" s="200" customFormat="1" ht="19.5" customHeight="1">
      <c r="A1759" s="17" t="s">
        <v>5377</v>
      </c>
      <c r="B1759" s="238" t="s">
        <v>4266</v>
      </c>
      <c r="C1759" s="228" t="s">
        <v>28</v>
      </c>
      <c r="D1759" s="173">
        <v>10.5</v>
      </c>
      <c r="E1759" s="173"/>
      <c r="F1759" s="173">
        <v>10.5</v>
      </c>
      <c r="G1759" s="228" t="s">
        <v>594</v>
      </c>
      <c r="H1759" s="17" t="s">
        <v>202</v>
      </c>
      <c r="I1759" s="225">
        <v>2025</v>
      </c>
    </row>
    <row r="1760" spans="1:9" s="200" customFormat="1" ht="19.5" customHeight="1">
      <c r="A1760" s="17" t="s">
        <v>5378</v>
      </c>
      <c r="B1760" s="238" t="s">
        <v>4267</v>
      </c>
      <c r="C1760" s="228" t="s">
        <v>28</v>
      </c>
      <c r="D1760" s="173">
        <v>16.46</v>
      </c>
      <c r="E1760" s="173"/>
      <c r="F1760" s="173">
        <v>16.46</v>
      </c>
      <c r="G1760" s="228" t="s">
        <v>4312</v>
      </c>
      <c r="H1760" s="17" t="s">
        <v>202</v>
      </c>
      <c r="I1760" s="225">
        <v>2021</v>
      </c>
    </row>
    <row r="1761" spans="1:9" s="200" customFormat="1" ht="19.5" customHeight="1">
      <c r="A1761" s="17" t="s">
        <v>5379</v>
      </c>
      <c r="B1761" s="238" t="s">
        <v>4268</v>
      </c>
      <c r="C1761" s="228" t="s">
        <v>28</v>
      </c>
      <c r="D1761" s="173">
        <v>17.5</v>
      </c>
      <c r="E1761" s="173"/>
      <c r="F1761" s="173">
        <v>17.5</v>
      </c>
      <c r="G1761" s="228" t="s">
        <v>619</v>
      </c>
      <c r="H1761" s="17" t="s">
        <v>202</v>
      </c>
      <c r="I1761" s="225">
        <v>2024</v>
      </c>
    </row>
    <row r="1762" spans="1:9" s="200" customFormat="1" ht="19.5" customHeight="1">
      <c r="A1762" s="17" t="s">
        <v>5380</v>
      </c>
      <c r="B1762" s="238" t="s">
        <v>4269</v>
      </c>
      <c r="C1762" s="228" t="s">
        <v>28</v>
      </c>
      <c r="D1762" s="173">
        <v>10</v>
      </c>
      <c r="E1762" s="173"/>
      <c r="F1762" s="173">
        <v>10</v>
      </c>
      <c r="G1762" s="228" t="s">
        <v>619</v>
      </c>
      <c r="H1762" s="17" t="s">
        <v>202</v>
      </c>
      <c r="I1762" s="225">
        <v>2022</v>
      </c>
    </row>
    <row r="1763" spans="1:9" s="200" customFormat="1" ht="19.5" customHeight="1">
      <c r="A1763" s="17" t="s">
        <v>5381</v>
      </c>
      <c r="B1763" s="238" t="s">
        <v>4270</v>
      </c>
      <c r="C1763" s="228" t="s">
        <v>28</v>
      </c>
      <c r="D1763" s="173">
        <v>14.7</v>
      </c>
      <c r="E1763" s="173"/>
      <c r="F1763" s="173">
        <v>14.7</v>
      </c>
      <c r="G1763" s="228" t="s">
        <v>619</v>
      </c>
      <c r="H1763" s="17" t="s">
        <v>202</v>
      </c>
      <c r="I1763" s="225">
        <v>2022</v>
      </c>
    </row>
    <row r="1764" spans="1:9" s="200" customFormat="1" ht="19.5" customHeight="1">
      <c r="A1764" s="17" t="s">
        <v>5382</v>
      </c>
      <c r="B1764" s="238" t="s">
        <v>4271</v>
      </c>
      <c r="C1764" s="228" t="s">
        <v>28</v>
      </c>
      <c r="D1764" s="173">
        <v>13.3</v>
      </c>
      <c r="E1764" s="173"/>
      <c r="F1764" s="173">
        <v>13.3</v>
      </c>
      <c r="G1764" s="228" t="s">
        <v>619</v>
      </c>
      <c r="H1764" s="17" t="s">
        <v>202</v>
      </c>
      <c r="I1764" s="225">
        <v>2023</v>
      </c>
    </row>
    <row r="1765" spans="1:9" s="200" customFormat="1" ht="19.5" customHeight="1">
      <c r="A1765" s="17" t="s">
        <v>5383</v>
      </c>
      <c r="B1765" s="238" t="s">
        <v>4272</v>
      </c>
      <c r="C1765" s="228" t="s">
        <v>28</v>
      </c>
      <c r="D1765" s="173">
        <v>10.5</v>
      </c>
      <c r="E1765" s="173"/>
      <c r="F1765" s="173">
        <v>10.5</v>
      </c>
      <c r="G1765" s="228" t="s">
        <v>616</v>
      </c>
      <c r="H1765" s="17" t="s">
        <v>202</v>
      </c>
      <c r="I1765" s="225"/>
    </row>
    <row r="1766" spans="1:9" s="200" customFormat="1" ht="19.5" customHeight="1">
      <c r="A1766" s="17" t="s">
        <v>5384</v>
      </c>
      <c r="B1766" s="238" t="s">
        <v>4273</v>
      </c>
      <c r="C1766" s="228" t="s">
        <v>28</v>
      </c>
      <c r="D1766" s="173">
        <v>16.8</v>
      </c>
      <c r="E1766" s="173"/>
      <c r="F1766" s="173">
        <v>16.8</v>
      </c>
      <c r="G1766" s="228" t="s">
        <v>707</v>
      </c>
      <c r="H1766" s="17" t="s">
        <v>202</v>
      </c>
      <c r="I1766" s="225">
        <v>2023</v>
      </c>
    </row>
    <row r="1767" spans="1:9" s="200" customFormat="1" ht="19.5" customHeight="1">
      <c r="A1767" s="17" t="s">
        <v>5385</v>
      </c>
      <c r="B1767" s="238" t="s">
        <v>4274</v>
      </c>
      <c r="C1767" s="228" t="s">
        <v>28</v>
      </c>
      <c r="D1767" s="173">
        <v>16.8</v>
      </c>
      <c r="E1767" s="173"/>
      <c r="F1767" s="173">
        <v>16.8</v>
      </c>
      <c r="G1767" s="228" t="s">
        <v>609</v>
      </c>
      <c r="H1767" s="17" t="s">
        <v>202</v>
      </c>
      <c r="I1767" s="225">
        <v>2025</v>
      </c>
    </row>
    <row r="1768" spans="1:9" s="200" customFormat="1" ht="19.5" customHeight="1">
      <c r="A1768" s="17" t="s">
        <v>5386</v>
      </c>
      <c r="B1768" s="238" t="s">
        <v>4275</v>
      </c>
      <c r="C1768" s="228" t="s">
        <v>28</v>
      </c>
      <c r="D1768" s="173">
        <v>31.36</v>
      </c>
      <c r="E1768" s="173"/>
      <c r="F1768" s="173">
        <v>31.36</v>
      </c>
      <c r="G1768" s="228" t="s">
        <v>611</v>
      </c>
      <c r="H1768" s="17" t="s">
        <v>202</v>
      </c>
      <c r="I1768" s="225">
        <v>2025</v>
      </c>
    </row>
    <row r="1769" spans="1:9" s="200" customFormat="1" ht="19.5" customHeight="1">
      <c r="A1769" s="17" t="s">
        <v>5387</v>
      </c>
      <c r="B1769" s="238" t="s">
        <v>708</v>
      </c>
      <c r="C1769" s="228" t="s">
        <v>28</v>
      </c>
      <c r="D1769" s="173">
        <v>8</v>
      </c>
      <c r="E1769" s="173"/>
      <c r="F1769" s="173">
        <v>8</v>
      </c>
      <c r="G1769" s="228" t="s">
        <v>613</v>
      </c>
      <c r="H1769" s="17" t="s">
        <v>202</v>
      </c>
      <c r="I1769" s="225">
        <v>2021</v>
      </c>
    </row>
    <row r="1770" spans="1:9" s="200" customFormat="1" ht="19.5" customHeight="1">
      <c r="A1770" s="17" t="s">
        <v>5388</v>
      </c>
      <c r="B1770" s="238" t="s">
        <v>4276</v>
      </c>
      <c r="C1770" s="228" t="s">
        <v>28</v>
      </c>
      <c r="D1770" s="173">
        <v>10.15</v>
      </c>
      <c r="E1770" s="173"/>
      <c r="F1770" s="173">
        <v>10.15</v>
      </c>
      <c r="G1770" s="228" t="s">
        <v>613</v>
      </c>
      <c r="H1770" s="17" t="s">
        <v>202</v>
      </c>
      <c r="I1770" s="225">
        <v>2025</v>
      </c>
    </row>
    <row r="1771" spans="1:9" s="200" customFormat="1" ht="19.5" customHeight="1">
      <c r="A1771" s="17" t="s">
        <v>5389</v>
      </c>
      <c r="B1771" s="238" t="s">
        <v>4277</v>
      </c>
      <c r="C1771" s="228" t="s">
        <v>28</v>
      </c>
      <c r="D1771" s="173">
        <v>17.5</v>
      </c>
      <c r="E1771" s="173"/>
      <c r="F1771" s="173">
        <v>17.5</v>
      </c>
      <c r="G1771" s="228" t="s">
        <v>709</v>
      </c>
      <c r="H1771" s="17" t="s">
        <v>202</v>
      </c>
      <c r="I1771" s="225">
        <v>2025</v>
      </c>
    </row>
    <row r="1772" spans="1:9" s="200" customFormat="1" ht="19.5" customHeight="1">
      <c r="A1772" s="17" t="s">
        <v>5390</v>
      </c>
      <c r="B1772" s="238" t="s">
        <v>4278</v>
      </c>
      <c r="C1772" s="228" t="s">
        <v>28</v>
      </c>
      <c r="D1772" s="173">
        <v>10.5</v>
      </c>
      <c r="E1772" s="173"/>
      <c r="F1772" s="173">
        <v>10.5</v>
      </c>
      <c r="G1772" s="228" t="s">
        <v>602</v>
      </c>
      <c r="H1772" s="17" t="s">
        <v>202</v>
      </c>
      <c r="I1772" s="225">
        <v>2023</v>
      </c>
    </row>
    <row r="1773" spans="1:9" s="200" customFormat="1" ht="19.5" customHeight="1">
      <c r="A1773" s="17" t="s">
        <v>5391</v>
      </c>
      <c r="B1773" s="238" t="s">
        <v>4279</v>
      </c>
      <c r="C1773" s="228" t="s">
        <v>28</v>
      </c>
      <c r="D1773" s="173">
        <v>17.43</v>
      </c>
      <c r="E1773" s="173"/>
      <c r="F1773" s="173">
        <v>17.43</v>
      </c>
      <c r="G1773" s="228" t="s">
        <v>617</v>
      </c>
      <c r="H1773" s="17" t="s">
        <v>202</v>
      </c>
      <c r="I1773" s="225">
        <v>2021</v>
      </c>
    </row>
    <row r="1774" spans="1:9" s="200" customFormat="1" ht="19.5" customHeight="1">
      <c r="A1774" s="17" t="s">
        <v>5392</v>
      </c>
      <c r="B1774" s="238" t="s">
        <v>4280</v>
      </c>
      <c r="C1774" s="228" t="s">
        <v>28</v>
      </c>
      <c r="D1774" s="173">
        <v>43.75</v>
      </c>
      <c r="E1774" s="173"/>
      <c r="F1774" s="173">
        <v>43.75</v>
      </c>
      <c r="G1774" s="228" t="s">
        <v>592</v>
      </c>
      <c r="H1774" s="17" t="s">
        <v>202</v>
      </c>
      <c r="I1774" s="225">
        <v>2025</v>
      </c>
    </row>
    <row r="1775" spans="1:9" s="200" customFormat="1" ht="19.5" customHeight="1">
      <c r="A1775" s="17" t="s">
        <v>5393</v>
      </c>
      <c r="B1775" s="238" t="s">
        <v>4281</v>
      </c>
      <c r="C1775" s="228" t="s">
        <v>28</v>
      </c>
      <c r="D1775" s="173">
        <v>10.5</v>
      </c>
      <c r="E1775" s="173"/>
      <c r="F1775" s="173">
        <v>10.5</v>
      </c>
      <c r="G1775" s="228" t="s">
        <v>595</v>
      </c>
      <c r="H1775" s="17" t="s">
        <v>202</v>
      </c>
      <c r="I1775" s="225">
        <v>2024</v>
      </c>
    </row>
    <row r="1776" spans="1:9" s="200" customFormat="1" ht="19.5" customHeight="1">
      <c r="A1776" s="17" t="s">
        <v>5394</v>
      </c>
      <c r="B1776" s="238" t="s">
        <v>4282</v>
      </c>
      <c r="C1776" s="228" t="s">
        <v>28</v>
      </c>
      <c r="D1776" s="173">
        <v>7</v>
      </c>
      <c r="E1776" s="173"/>
      <c r="F1776" s="173">
        <v>7</v>
      </c>
      <c r="G1776" s="228" t="s">
        <v>617</v>
      </c>
      <c r="H1776" s="17" t="s">
        <v>202</v>
      </c>
      <c r="I1776" s="225">
        <v>2024</v>
      </c>
    </row>
    <row r="1777" spans="1:9" s="200" customFormat="1" ht="19.5" customHeight="1">
      <c r="A1777" s="17" t="s">
        <v>5395</v>
      </c>
      <c r="B1777" s="238" t="s">
        <v>4283</v>
      </c>
      <c r="C1777" s="228" t="s">
        <v>28</v>
      </c>
      <c r="D1777" s="173"/>
      <c r="E1777" s="173"/>
      <c r="F1777" s="173"/>
      <c r="G1777" s="228" t="s">
        <v>588</v>
      </c>
      <c r="H1777" s="17" t="s">
        <v>202</v>
      </c>
      <c r="I1777" s="225">
        <v>2024</v>
      </c>
    </row>
    <row r="1778" spans="1:9" s="200" customFormat="1" ht="19.5" customHeight="1">
      <c r="A1778" s="17" t="s">
        <v>5396</v>
      </c>
      <c r="B1778" s="238" t="s">
        <v>4284</v>
      </c>
      <c r="C1778" s="228" t="s">
        <v>28</v>
      </c>
      <c r="D1778" s="173">
        <v>17.5</v>
      </c>
      <c r="E1778" s="173"/>
      <c r="F1778" s="173">
        <v>17.5</v>
      </c>
      <c r="G1778" s="228" t="s">
        <v>5276</v>
      </c>
      <c r="H1778" s="17" t="s">
        <v>202</v>
      </c>
      <c r="I1778" s="225">
        <v>2024</v>
      </c>
    </row>
    <row r="1779" spans="1:9" s="200" customFormat="1" ht="19.5" customHeight="1">
      <c r="A1779" s="17" t="s">
        <v>5397</v>
      </c>
      <c r="B1779" s="238" t="s">
        <v>4285</v>
      </c>
      <c r="C1779" s="228" t="s">
        <v>28</v>
      </c>
      <c r="D1779" s="173">
        <v>10.5</v>
      </c>
      <c r="E1779" s="173"/>
      <c r="F1779" s="173">
        <v>10.5</v>
      </c>
      <c r="G1779" s="228" t="s">
        <v>617</v>
      </c>
      <c r="H1779" s="17" t="s">
        <v>202</v>
      </c>
      <c r="I1779" s="225">
        <v>2023</v>
      </c>
    </row>
    <row r="1780" spans="1:9" s="200" customFormat="1" ht="19.5" customHeight="1">
      <c r="A1780" s="17" t="s">
        <v>5398</v>
      </c>
      <c r="B1780" s="238" t="s">
        <v>4286</v>
      </c>
      <c r="C1780" s="228" t="s">
        <v>28</v>
      </c>
      <c r="D1780" s="173">
        <v>8.5</v>
      </c>
      <c r="E1780" s="173"/>
      <c r="F1780" s="173">
        <v>8.5</v>
      </c>
      <c r="G1780" s="228" t="s">
        <v>668</v>
      </c>
      <c r="H1780" s="17" t="s">
        <v>202</v>
      </c>
      <c r="I1780" s="225">
        <v>2023</v>
      </c>
    </row>
    <row r="1781" spans="1:9" s="200" customFormat="1" ht="19.5" customHeight="1">
      <c r="A1781" s="17" t="s">
        <v>5399</v>
      </c>
      <c r="B1781" s="238" t="s">
        <v>4287</v>
      </c>
      <c r="C1781" s="228" t="s">
        <v>28</v>
      </c>
      <c r="D1781" s="173">
        <v>14.7</v>
      </c>
      <c r="E1781" s="173"/>
      <c r="F1781" s="173">
        <v>14.7</v>
      </c>
      <c r="G1781" s="228" t="s">
        <v>668</v>
      </c>
      <c r="H1781" s="17" t="s">
        <v>202</v>
      </c>
      <c r="I1781" s="225">
        <v>2024</v>
      </c>
    </row>
    <row r="1782" spans="1:9" s="200" customFormat="1" ht="19.5" customHeight="1">
      <c r="A1782" s="17" t="s">
        <v>5400</v>
      </c>
      <c r="B1782" s="238" t="s">
        <v>710</v>
      </c>
      <c r="C1782" s="228" t="s">
        <v>28</v>
      </c>
      <c r="D1782" s="173">
        <v>15.2</v>
      </c>
      <c r="E1782" s="173"/>
      <c r="F1782" s="173">
        <v>15.2</v>
      </c>
      <c r="G1782" s="228" t="s">
        <v>4313</v>
      </c>
      <c r="H1782" s="17" t="s">
        <v>202</v>
      </c>
      <c r="I1782" s="225">
        <v>2021</v>
      </c>
    </row>
    <row r="1783" spans="1:9" s="200" customFormat="1" ht="19.5" customHeight="1">
      <c r="A1783" s="17" t="s">
        <v>5401</v>
      </c>
      <c r="B1783" s="238" t="s">
        <v>4288</v>
      </c>
      <c r="C1783" s="228" t="s">
        <v>28</v>
      </c>
      <c r="D1783" s="173">
        <v>36</v>
      </c>
      <c r="E1783" s="173"/>
      <c r="F1783" s="173">
        <v>36</v>
      </c>
      <c r="G1783" s="228" t="s">
        <v>711</v>
      </c>
      <c r="H1783" s="17" t="s">
        <v>202</v>
      </c>
      <c r="I1783" s="225">
        <v>2021</v>
      </c>
    </row>
    <row r="1784" spans="1:9" s="200" customFormat="1" ht="19.5" customHeight="1">
      <c r="A1784" s="17" t="s">
        <v>5402</v>
      </c>
      <c r="B1784" s="238" t="s">
        <v>4289</v>
      </c>
      <c r="C1784" s="228" t="s">
        <v>28</v>
      </c>
      <c r="D1784" s="173">
        <v>9.8</v>
      </c>
      <c r="E1784" s="173"/>
      <c r="F1784" s="173">
        <v>9.8</v>
      </c>
      <c r="G1784" s="228" t="s">
        <v>588</v>
      </c>
      <c r="H1784" s="17" t="s">
        <v>202</v>
      </c>
      <c r="I1784" s="225">
        <v>2023</v>
      </c>
    </row>
    <row r="1785" spans="1:9" s="200" customFormat="1" ht="19.5" customHeight="1">
      <c r="A1785" s="17" t="s">
        <v>5403</v>
      </c>
      <c r="B1785" s="238" t="s">
        <v>4290</v>
      </c>
      <c r="C1785" s="228" t="s">
        <v>28</v>
      </c>
      <c r="D1785" s="173">
        <v>17.5</v>
      </c>
      <c r="E1785" s="173"/>
      <c r="F1785" s="173">
        <v>17.5</v>
      </c>
      <c r="G1785" s="228" t="s">
        <v>594</v>
      </c>
      <c r="H1785" s="17" t="s">
        <v>202</v>
      </c>
      <c r="I1785" s="225">
        <v>2023</v>
      </c>
    </row>
    <row r="1786" spans="1:9" s="200" customFormat="1" ht="19.5" customHeight="1">
      <c r="A1786" s="17" t="s">
        <v>5404</v>
      </c>
      <c r="B1786" s="238" t="s">
        <v>4291</v>
      </c>
      <c r="C1786" s="228" t="s">
        <v>28</v>
      </c>
      <c r="D1786" s="173">
        <v>16.8</v>
      </c>
      <c r="E1786" s="173"/>
      <c r="F1786" s="173">
        <v>16.8</v>
      </c>
      <c r="G1786" s="228" t="s">
        <v>585</v>
      </c>
      <c r="H1786" s="17" t="s">
        <v>202</v>
      </c>
      <c r="I1786" s="225">
        <v>2023</v>
      </c>
    </row>
    <row r="1787" spans="1:9" s="200" customFormat="1" ht="19.5" customHeight="1">
      <c r="A1787" s="17" t="s">
        <v>5405</v>
      </c>
      <c r="B1787" s="238" t="s">
        <v>4292</v>
      </c>
      <c r="C1787" s="228" t="s">
        <v>28</v>
      </c>
      <c r="D1787" s="173">
        <v>17.5</v>
      </c>
      <c r="E1787" s="173"/>
      <c r="F1787" s="173">
        <v>17.5</v>
      </c>
      <c r="G1787" s="228" t="s">
        <v>585</v>
      </c>
      <c r="H1787" s="17" t="s">
        <v>202</v>
      </c>
      <c r="I1787" s="225">
        <v>2025</v>
      </c>
    </row>
    <row r="1788" spans="1:9" s="200" customFormat="1" ht="19.5" customHeight="1">
      <c r="A1788" s="17" t="s">
        <v>5406</v>
      </c>
      <c r="B1788" s="238" t="s">
        <v>4293</v>
      </c>
      <c r="C1788" s="228" t="s">
        <v>28</v>
      </c>
      <c r="D1788" s="173">
        <v>17.5</v>
      </c>
      <c r="E1788" s="173"/>
      <c r="F1788" s="173">
        <v>17.5</v>
      </c>
      <c r="G1788" s="228" t="s">
        <v>585</v>
      </c>
      <c r="H1788" s="17" t="s">
        <v>202</v>
      </c>
      <c r="I1788" s="225">
        <v>2025</v>
      </c>
    </row>
    <row r="1789" spans="1:9" s="200" customFormat="1" ht="19.5" customHeight="1">
      <c r="A1789" s="17" t="s">
        <v>5407</v>
      </c>
      <c r="B1789" s="238" t="s">
        <v>4294</v>
      </c>
      <c r="C1789" s="228" t="s">
        <v>28</v>
      </c>
      <c r="D1789" s="173">
        <v>14</v>
      </c>
      <c r="E1789" s="173"/>
      <c r="F1789" s="173">
        <v>14</v>
      </c>
      <c r="G1789" s="228" t="s">
        <v>4314</v>
      </c>
      <c r="H1789" s="17" t="s">
        <v>202</v>
      </c>
      <c r="I1789" s="225">
        <v>2025</v>
      </c>
    </row>
    <row r="1790" spans="1:9" s="200" customFormat="1" ht="19.5" customHeight="1">
      <c r="A1790" s="17" t="s">
        <v>5408</v>
      </c>
      <c r="B1790" s="238" t="s">
        <v>4295</v>
      </c>
      <c r="C1790" s="228" t="s">
        <v>28</v>
      </c>
      <c r="D1790" s="173">
        <v>31.5</v>
      </c>
      <c r="E1790" s="173"/>
      <c r="F1790" s="173">
        <v>31.5</v>
      </c>
      <c r="G1790" s="228" t="s">
        <v>4315</v>
      </c>
      <c r="H1790" s="17" t="s">
        <v>202</v>
      </c>
      <c r="I1790" s="225">
        <v>2025</v>
      </c>
    </row>
    <row r="1791" spans="1:9" s="200" customFormat="1" ht="19.5" customHeight="1">
      <c r="A1791" s="17" t="s">
        <v>5409</v>
      </c>
      <c r="B1791" s="238" t="s">
        <v>4296</v>
      </c>
      <c r="C1791" s="228" t="s">
        <v>28</v>
      </c>
      <c r="D1791" s="173">
        <v>28</v>
      </c>
      <c r="E1791" s="173"/>
      <c r="F1791" s="173">
        <v>28</v>
      </c>
      <c r="G1791" s="228" t="s">
        <v>4316</v>
      </c>
      <c r="H1791" s="17" t="s">
        <v>202</v>
      </c>
      <c r="I1791" s="225">
        <v>2025</v>
      </c>
    </row>
    <row r="1792" spans="1:9" s="200" customFormat="1" ht="19.5" customHeight="1">
      <c r="A1792" s="17" t="s">
        <v>5410</v>
      </c>
      <c r="B1792" s="238" t="s">
        <v>4297</v>
      </c>
      <c r="C1792" s="228" t="s">
        <v>28</v>
      </c>
      <c r="D1792" s="173">
        <v>10.5</v>
      </c>
      <c r="E1792" s="173"/>
      <c r="F1792" s="173">
        <v>10.5</v>
      </c>
      <c r="G1792" s="228" t="s">
        <v>588</v>
      </c>
      <c r="H1792" s="17" t="s">
        <v>202</v>
      </c>
      <c r="I1792" s="225">
        <v>2025</v>
      </c>
    </row>
    <row r="1793" spans="1:9" s="200" customFormat="1" ht="19.5" customHeight="1">
      <c r="A1793" s="17" t="s">
        <v>5411</v>
      </c>
      <c r="B1793" s="238" t="s">
        <v>712</v>
      </c>
      <c r="C1793" s="228" t="s">
        <v>28</v>
      </c>
      <c r="D1793" s="173">
        <v>0.2</v>
      </c>
      <c r="E1793" s="173"/>
      <c r="F1793" s="173">
        <v>0.2</v>
      </c>
      <c r="G1793" s="228" t="s">
        <v>612</v>
      </c>
      <c r="H1793" s="17" t="s">
        <v>202</v>
      </c>
      <c r="I1793" s="225">
        <v>2021</v>
      </c>
    </row>
    <row r="1794" spans="1:9" s="200" customFormat="1" ht="19.5" customHeight="1">
      <c r="A1794" s="17" t="s">
        <v>5412</v>
      </c>
      <c r="B1794" s="238" t="s">
        <v>713</v>
      </c>
      <c r="C1794" s="228" t="s">
        <v>28</v>
      </c>
      <c r="D1794" s="173">
        <v>0.53</v>
      </c>
      <c r="E1794" s="173"/>
      <c r="F1794" s="173">
        <v>0.53</v>
      </c>
      <c r="G1794" s="228" t="s">
        <v>5273</v>
      </c>
      <c r="H1794" s="17" t="s">
        <v>202</v>
      </c>
      <c r="I1794" s="225">
        <v>2021</v>
      </c>
    </row>
    <row r="1795" spans="1:9" s="200" customFormat="1" ht="19.5" customHeight="1">
      <c r="A1795" s="17" t="s">
        <v>5413</v>
      </c>
      <c r="B1795" s="238" t="s">
        <v>714</v>
      </c>
      <c r="C1795" s="228" t="s">
        <v>28</v>
      </c>
      <c r="D1795" s="173">
        <v>0.03</v>
      </c>
      <c r="E1795" s="173"/>
      <c r="F1795" s="173">
        <v>0.03</v>
      </c>
      <c r="G1795" s="228" t="s">
        <v>597</v>
      </c>
      <c r="H1795" s="17" t="s">
        <v>202</v>
      </c>
      <c r="I1795" s="225">
        <v>2021</v>
      </c>
    </row>
    <row r="1796" spans="1:9" s="200" customFormat="1" ht="19.5" customHeight="1">
      <c r="A1796" s="17" t="s">
        <v>5414</v>
      </c>
      <c r="B1796" s="238" t="s">
        <v>4298</v>
      </c>
      <c r="C1796" s="228" t="s">
        <v>28</v>
      </c>
      <c r="D1796" s="173">
        <v>0.05</v>
      </c>
      <c r="E1796" s="173"/>
      <c r="F1796" s="173">
        <v>0.05</v>
      </c>
      <c r="G1796" s="228" t="s">
        <v>594</v>
      </c>
      <c r="H1796" s="17" t="s">
        <v>202</v>
      </c>
      <c r="I1796" s="225">
        <v>2021</v>
      </c>
    </row>
    <row r="1797" spans="1:9" s="200" customFormat="1" ht="19.5" customHeight="1">
      <c r="A1797" s="17" t="s">
        <v>5415</v>
      </c>
      <c r="B1797" s="238" t="s">
        <v>715</v>
      </c>
      <c r="C1797" s="228" t="s">
        <v>28</v>
      </c>
      <c r="D1797" s="173">
        <v>0.08</v>
      </c>
      <c r="E1797" s="173"/>
      <c r="F1797" s="173">
        <v>0.08</v>
      </c>
      <c r="G1797" s="228" t="s">
        <v>621</v>
      </c>
      <c r="H1797" s="17" t="s">
        <v>202</v>
      </c>
      <c r="I1797" s="225">
        <v>2021</v>
      </c>
    </row>
    <row r="1798" spans="1:9" s="200" customFormat="1" ht="19.5" customHeight="1">
      <c r="A1798" s="17" t="s">
        <v>5416</v>
      </c>
      <c r="B1798" s="238" t="s">
        <v>4299</v>
      </c>
      <c r="C1798" s="228" t="s">
        <v>28</v>
      </c>
      <c r="D1798" s="173"/>
      <c r="E1798" s="173"/>
      <c r="F1798" s="173"/>
      <c r="G1798" s="228" t="s">
        <v>4317</v>
      </c>
      <c r="H1798" s="17" t="s">
        <v>202</v>
      </c>
      <c r="I1798" s="225">
        <v>2023</v>
      </c>
    </row>
    <row r="1799" spans="1:9" s="200" customFormat="1" ht="19.5" customHeight="1">
      <c r="A1799" s="17" t="s">
        <v>5417</v>
      </c>
      <c r="B1799" s="238" t="s">
        <v>716</v>
      </c>
      <c r="C1799" s="228" t="s">
        <v>28</v>
      </c>
      <c r="D1799" s="173">
        <v>5.029999999999999</v>
      </c>
      <c r="E1799" s="173"/>
      <c r="F1799" s="173">
        <v>5.029999999999999</v>
      </c>
      <c r="G1799" s="228" t="s">
        <v>613</v>
      </c>
      <c r="H1799" s="17" t="s">
        <v>202</v>
      </c>
      <c r="I1799" s="225">
        <v>2022</v>
      </c>
    </row>
    <row r="1800" spans="1:9" s="152" customFormat="1" ht="19.5" customHeight="1">
      <c r="A1800" s="48" t="s">
        <v>170</v>
      </c>
      <c r="B1800" s="244" t="s">
        <v>717</v>
      </c>
      <c r="C1800" s="228" t="s">
        <v>28</v>
      </c>
      <c r="D1800" s="108">
        <v>0.09</v>
      </c>
      <c r="E1800" s="108">
        <f>SUM(E1801:E1813)</f>
        <v>0</v>
      </c>
      <c r="F1800" s="108">
        <v>0.09</v>
      </c>
      <c r="G1800" s="151" t="s">
        <v>661</v>
      </c>
      <c r="H1800" s="228" t="s">
        <v>203</v>
      </c>
      <c r="I1800" s="225">
        <v>2021</v>
      </c>
    </row>
    <row r="1801" spans="1:9" s="24" customFormat="1" ht="19.5" customHeight="1">
      <c r="A1801" s="17" t="s">
        <v>1554</v>
      </c>
      <c r="B1801" s="238" t="s">
        <v>931</v>
      </c>
      <c r="C1801" s="228" t="s">
        <v>28</v>
      </c>
      <c r="D1801" s="36">
        <v>0.4</v>
      </c>
      <c r="E1801" s="26"/>
      <c r="F1801" s="41">
        <v>0.4</v>
      </c>
      <c r="G1801" s="228" t="s">
        <v>155</v>
      </c>
      <c r="H1801" s="228" t="s">
        <v>203</v>
      </c>
      <c r="I1801" s="225">
        <v>2022</v>
      </c>
    </row>
    <row r="1802" spans="1:9" s="24" customFormat="1" ht="19.5" customHeight="1">
      <c r="A1802" s="17" t="s">
        <v>1556</v>
      </c>
      <c r="B1802" s="238" t="s">
        <v>932</v>
      </c>
      <c r="C1802" s="228" t="s">
        <v>28</v>
      </c>
      <c r="D1802" s="36">
        <v>20.5</v>
      </c>
      <c r="E1802" s="26"/>
      <c r="F1802" s="41">
        <v>20.5</v>
      </c>
      <c r="G1802" s="228" t="s">
        <v>155</v>
      </c>
      <c r="H1802" s="228" t="s">
        <v>203</v>
      </c>
      <c r="I1802" s="225">
        <v>2021</v>
      </c>
    </row>
    <row r="1803" spans="1:9" s="24" customFormat="1" ht="19.5" customHeight="1">
      <c r="A1803" s="17" t="s">
        <v>1557</v>
      </c>
      <c r="B1803" s="238" t="s">
        <v>933</v>
      </c>
      <c r="C1803" s="228" t="s">
        <v>28</v>
      </c>
      <c r="D1803" s="36">
        <v>0.2</v>
      </c>
      <c r="E1803" s="26"/>
      <c r="F1803" s="41">
        <v>0.2</v>
      </c>
      <c r="G1803" s="228" t="s">
        <v>155</v>
      </c>
      <c r="H1803" s="228" t="s">
        <v>203</v>
      </c>
      <c r="I1803" s="225">
        <v>2021</v>
      </c>
    </row>
    <row r="1804" spans="1:9" s="24" customFormat="1" ht="19.5" customHeight="1">
      <c r="A1804" s="17" t="s">
        <v>1559</v>
      </c>
      <c r="B1804" s="238" t="s">
        <v>934</v>
      </c>
      <c r="C1804" s="228" t="s">
        <v>28</v>
      </c>
      <c r="D1804" s="36">
        <v>0.2</v>
      </c>
      <c r="E1804" s="26"/>
      <c r="F1804" s="41">
        <v>0.2</v>
      </c>
      <c r="G1804" s="228" t="s">
        <v>155</v>
      </c>
      <c r="H1804" s="228" t="s">
        <v>203</v>
      </c>
      <c r="I1804" s="225">
        <v>2021</v>
      </c>
    </row>
    <row r="1805" spans="1:9" s="24" customFormat="1" ht="19.5" customHeight="1">
      <c r="A1805" s="17" t="s">
        <v>1561</v>
      </c>
      <c r="B1805" s="238" t="s">
        <v>935</v>
      </c>
      <c r="C1805" s="228" t="s">
        <v>28</v>
      </c>
      <c r="D1805" s="36">
        <v>33</v>
      </c>
      <c r="E1805" s="26"/>
      <c r="F1805" s="41">
        <v>33</v>
      </c>
      <c r="G1805" s="228" t="s">
        <v>936</v>
      </c>
      <c r="H1805" s="228" t="s">
        <v>203</v>
      </c>
      <c r="I1805" s="225">
        <v>2021</v>
      </c>
    </row>
    <row r="1806" spans="1:9" s="24" customFormat="1" ht="19.5" customHeight="1">
      <c r="A1806" s="17" t="s">
        <v>1562</v>
      </c>
      <c r="B1806" s="238" t="s">
        <v>937</v>
      </c>
      <c r="C1806" s="228" t="s">
        <v>28</v>
      </c>
      <c r="D1806" s="36">
        <v>0.09</v>
      </c>
      <c r="E1806" s="26"/>
      <c r="F1806" s="41">
        <v>0.09</v>
      </c>
      <c r="G1806" s="228" t="s">
        <v>155</v>
      </c>
      <c r="H1806" s="228" t="s">
        <v>203</v>
      </c>
      <c r="I1806" s="225">
        <v>2021</v>
      </c>
    </row>
    <row r="1807" spans="1:9" s="24" customFormat="1" ht="19.5" customHeight="1">
      <c r="A1807" s="17" t="s">
        <v>1563</v>
      </c>
      <c r="B1807" s="238" t="s">
        <v>938</v>
      </c>
      <c r="C1807" s="228" t="s">
        <v>28</v>
      </c>
      <c r="D1807" s="36">
        <v>0.08</v>
      </c>
      <c r="E1807" s="26"/>
      <c r="F1807" s="41">
        <v>0.08</v>
      </c>
      <c r="G1807" s="228" t="s">
        <v>939</v>
      </c>
      <c r="H1807" s="228" t="s">
        <v>203</v>
      </c>
      <c r="I1807" s="225">
        <v>2021</v>
      </c>
    </row>
    <row r="1808" spans="1:9" s="24" customFormat="1" ht="19.5" customHeight="1">
      <c r="A1808" s="17" t="s">
        <v>1564</v>
      </c>
      <c r="B1808" s="238" t="s">
        <v>4318</v>
      </c>
      <c r="C1808" s="228" t="s">
        <v>28</v>
      </c>
      <c r="D1808" s="36">
        <v>87.5</v>
      </c>
      <c r="E1808" s="26"/>
      <c r="F1808" s="41">
        <v>87.5</v>
      </c>
      <c r="G1808" s="228"/>
      <c r="H1808" s="228" t="s">
        <v>203</v>
      </c>
      <c r="I1808" s="225">
        <v>2021</v>
      </c>
    </row>
    <row r="1809" spans="1:9" s="24" customFormat="1" ht="19.5" customHeight="1">
      <c r="A1809" s="17" t="s">
        <v>1565</v>
      </c>
      <c r="B1809" s="238" t="s">
        <v>940</v>
      </c>
      <c r="C1809" s="228" t="s">
        <v>28</v>
      </c>
      <c r="D1809" s="36">
        <v>0.09</v>
      </c>
      <c r="E1809" s="26"/>
      <c r="F1809" s="41">
        <v>0.09</v>
      </c>
      <c r="G1809" s="228" t="s">
        <v>941</v>
      </c>
      <c r="H1809" s="228" t="s">
        <v>203</v>
      </c>
      <c r="I1809" s="225">
        <v>2021</v>
      </c>
    </row>
    <row r="1810" spans="1:9" s="24" customFormat="1" ht="19.5" customHeight="1">
      <c r="A1810" s="17" t="s">
        <v>1566</v>
      </c>
      <c r="B1810" s="238" t="s">
        <v>4319</v>
      </c>
      <c r="C1810" s="228" t="s">
        <v>28</v>
      </c>
      <c r="D1810" s="36">
        <v>17.5</v>
      </c>
      <c r="E1810" s="26"/>
      <c r="F1810" s="41">
        <v>17.5</v>
      </c>
      <c r="G1810" s="228" t="s">
        <v>4320</v>
      </c>
      <c r="H1810" s="228" t="s">
        <v>203</v>
      </c>
      <c r="I1810" s="225">
        <v>2021</v>
      </c>
    </row>
    <row r="1811" spans="1:9" s="24" customFormat="1" ht="19.5" customHeight="1">
      <c r="A1811" s="17" t="s">
        <v>1567</v>
      </c>
      <c r="B1811" s="238" t="s">
        <v>942</v>
      </c>
      <c r="C1811" s="228" t="s">
        <v>28</v>
      </c>
      <c r="D1811" s="36">
        <v>0.4</v>
      </c>
      <c r="E1811" s="26"/>
      <c r="F1811" s="41">
        <v>0.4</v>
      </c>
      <c r="G1811" s="228" t="s">
        <v>155</v>
      </c>
      <c r="H1811" s="228" t="s">
        <v>203</v>
      </c>
      <c r="I1811" s="225">
        <v>2021</v>
      </c>
    </row>
    <row r="1812" spans="1:9" s="24" customFormat="1" ht="19.5" customHeight="1">
      <c r="A1812" s="17" t="s">
        <v>4321</v>
      </c>
      <c r="B1812" s="238" t="s">
        <v>943</v>
      </c>
      <c r="C1812" s="228" t="s">
        <v>28</v>
      </c>
      <c r="D1812" s="36">
        <v>0.03</v>
      </c>
      <c r="E1812" s="26"/>
      <c r="F1812" s="41">
        <v>0.03</v>
      </c>
      <c r="G1812" s="228" t="s">
        <v>207</v>
      </c>
      <c r="H1812" s="228" t="s">
        <v>203</v>
      </c>
      <c r="I1812" s="225">
        <v>2021</v>
      </c>
    </row>
    <row r="1813" spans="1:9" s="24" customFormat="1" ht="19.5" customHeight="1">
      <c r="A1813" s="17" t="s">
        <v>4322</v>
      </c>
      <c r="B1813" s="238" t="s">
        <v>944</v>
      </c>
      <c r="C1813" s="228" t="s">
        <v>28</v>
      </c>
      <c r="D1813" s="36">
        <v>0.02</v>
      </c>
      <c r="E1813" s="26"/>
      <c r="F1813" s="41">
        <v>0.02</v>
      </c>
      <c r="G1813" s="228" t="s">
        <v>860</v>
      </c>
      <c r="H1813" s="228" t="s">
        <v>203</v>
      </c>
      <c r="I1813" s="225">
        <v>2021</v>
      </c>
    </row>
    <row r="1814" spans="1:9" s="64" customFormat="1" ht="19.5" customHeight="1">
      <c r="A1814" s="48" t="s">
        <v>171</v>
      </c>
      <c r="B1814" s="244" t="s">
        <v>1723</v>
      </c>
      <c r="C1814" s="228" t="s">
        <v>28</v>
      </c>
      <c r="D1814" s="108">
        <f>SUM(D1815:D1826)</f>
        <v>175.67374</v>
      </c>
      <c r="E1814" s="108">
        <f>SUM(E1815:E1826)</f>
        <v>0</v>
      </c>
      <c r="F1814" s="108">
        <f>SUM(F1815:F1826)</f>
        <v>175.67374</v>
      </c>
      <c r="G1814" s="151"/>
      <c r="H1814" s="228"/>
      <c r="I1814" s="225"/>
    </row>
    <row r="1815" spans="1:9" s="38" customFormat="1" ht="19.5" customHeight="1">
      <c r="A1815" s="17" t="s">
        <v>1571</v>
      </c>
      <c r="B1815" s="242" t="s">
        <v>3191</v>
      </c>
      <c r="C1815" s="228" t="s">
        <v>28</v>
      </c>
      <c r="D1815" s="36">
        <f>SUM(D1816:D1818)</f>
        <v>42.92787</v>
      </c>
      <c r="E1815" s="36">
        <f>SUM(E1816:E1818)</f>
        <v>0</v>
      </c>
      <c r="F1815" s="36">
        <f>SUM(F1816:F1818)</f>
        <v>42.92787</v>
      </c>
      <c r="G1815" s="228"/>
      <c r="H1815" s="228" t="s">
        <v>1723</v>
      </c>
      <c r="I1815" s="225">
        <v>2024</v>
      </c>
    </row>
    <row r="1816" spans="1:9" s="111" customFormat="1" ht="19.5" customHeight="1">
      <c r="A1816" s="17" t="s">
        <v>1574</v>
      </c>
      <c r="B1816" s="242" t="s">
        <v>1024</v>
      </c>
      <c r="C1816" s="327" t="s">
        <v>28</v>
      </c>
      <c r="D1816" s="19">
        <v>16.097</v>
      </c>
      <c r="E1816" s="27"/>
      <c r="F1816" s="19">
        <v>16.097</v>
      </c>
      <c r="G1816" s="228" t="s">
        <v>979</v>
      </c>
      <c r="H1816" s="228" t="s">
        <v>1723</v>
      </c>
      <c r="I1816" s="225">
        <v>2022</v>
      </c>
    </row>
    <row r="1817" spans="1:9" s="110" customFormat="1" ht="19.5" customHeight="1">
      <c r="A1817" s="17" t="s">
        <v>1575</v>
      </c>
      <c r="B1817" s="242" t="s">
        <v>1025</v>
      </c>
      <c r="C1817" s="327" t="s">
        <v>28</v>
      </c>
      <c r="D1817" s="19">
        <v>15.51</v>
      </c>
      <c r="E1817" s="27"/>
      <c r="F1817" s="19">
        <v>15.51</v>
      </c>
      <c r="G1817" s="228" t="s">
        <v>1000</v>
      </c>
      <c r="H1817" s="228" t="s">
        <v>1723</v>
      </c>
      <c r="I1817" s="225">
        <v>2024</v>
      </c>
    </row>
    <row r="1818" spans="1:9" s="110" customFormat="1" ht="19.5" customHeight="1">
      <c r="A1818" s="17" t="s">
        <v>1577</v>
      </c>
      <c r="B1818" s="242" t="s">
        <v>3235</v>
      </c>
      <c r="C1818" s="327" t="s">
        <v>28</v>
      </c>
      <c r="D1818" s="19">
        <v>11.320870000000001</v>
      </c>
      <c r="E1818" s="19">
        <v>0</v>
      </c>
      <c r="F1818" s="19">
        <v>11.320870000000001</v>
      </c>
      <c r="G1818" s="228" t="s">
        <v>3240</v>
      </c>
      <c r="H1818" s="228" t="s">
        <v>1723</v>
      </c>
      <c r="I1818" s="225">
        <v>2022</v>
      </c>
    </row>
    <row r="1819" spans="1:9" s="40" customFormat="1" ht="19.5" customHeight="1">
      <c r="A1819" s="17" t="s">
        <v>1578</v>
      </c>
      <c r="B1819" s="243" t="s">
        <v>1026</v>
      </c>
      <c r="C1819" s="17" t="s">
        <v>28</v>
      </c>
      <c r="D1819" s="19">
        <v>16</v>
      </c>
      <c r="E1819" s="27"/>
      <c r="F1819" s="19">
        <v>16</v>
      </c>
      <c r="G1819" s="228" t="s">
        <v>1000</v>
      </c>
      <c r="H1819" s="228" t="s">
        <v>1723</v>
      </c>
      <c r="I1819" s="225">
        <v>2023</v>
      </c>
    </row>
    <row r="1820" spans="1:9" s="40" customFormat="1" ht="19.5" customHeight="1">
      <c r="A1820" s="17" t="s">
        <v>2450</v>
      </c>
      <c r="B1820" s="243" t="s">
        <v>3242</v>
      </c>
      <c r="C1820" s="17" t="s">
        <v>28</v>
      </c>
      <c r="D1820" s="19">
        <v>16.8</v>
      </c>
      <c r="E1820" s="27"/>
      <c r="F1820" s="19">
        <v>16.8</v>
      </c>
      <c r="G1820" s="228" t="s">
        <v>979</v>
      </c>
      <c r="H1820" s="228" t="s">
        <v>1723</v>
      </c>
      <c r="I1820" s="225">
        <v>2024</v>
      </c>
    </row>
    <row r="1821" spans="1:9" s="40" customFormat="1" ht="19.5" customHeight="1">
      <c r="A1821" s="17" t="s">
        <v>3247</v>
      </c>
      <c r="B1821" s="243" t="s">
        <v>3243</v>
      </c>
      <c r="C1821" s="17" t="s">
        <v>28</v>
      </c>
      <c r="D1821" s="19">
        <v>16.8</v>
      </c>
      <c r="E1821" s="27"/>
      <c r="F1821" s="19">
        <v>16.8</v>
      </c>
      <c r="G1821" s="228" t="s">
        <v>979</v>
      </c>
      <c r="H1821" s="228" t="s">
        <v>1723</v>
      </c>
      <c r="I1821" s="225">
        <v>2025</v>
      </c>
    </row>
    <row r="1822" spans="1:9" s="40" customFormat="1" ht="19.5" customHeight="1">
      <c r="A1822" s="17" t="s">
        <v>3248</v>
      </c>
      <c r="B1822" s="243" t="s">
        <v>3244</v>
      </c>
      <c r="C1822" s="17" t="s">
        <v>28</v>
      </c>
      <c r="D1822" s="19">
        <v>16.8</v>
      </c>
      <c r="E1822" s="27"/>
      <c r="F1822" s="19">
        <v>16.8</v>
      </c>
      <c r="G1822" s="228" t="s">
        <v>3245</v>
      </c>
      <c r="H1822" s="228" t="s">
        <v>1723</v>
      </c>
      <c r="I1822" s="225">
        <v>2025</v>
      </c>
    </row>
    <row r="1823" spans="1:9" s="40" customFormat="1" ht="19.5" customHeight="1">
      <c r="A1823" s="17" t="s">
        <v>3249</v>
      </c>
      <c r="B1823" s="243" t="s">
        <v>3246</v>
      </c>
      <c r="C1823" s="17" t="s">
        <v>28</v>
      </c>
      <c r="D1823" s="19">
        <v>16.8</v>
      </c>
      <c r="E1823" s="27"/>
      <c r="F1823" s="19">
        <v>16.8</v>
      </c>
      <c r="G1823" s="228" t="s">
        <v>1000</v>
      </c>
      <c r="H1823" s="228" t="s">
        <v>1723</v>
      </c>
      <c r="I1823" s="225">
        <v>2025</v>
      </c>
    </row>
    <row r="1824" spans="1:9" s="40" customFormat="1" ht="19.5" customHeight="1">
      <c r="A1824" s="17" t="s">
        <v>4323</v>
      </c>
      <c r="B1824" s="242" t="s">
        <v>1029</v>
      </c>
      <c r="C1824" s="17" t="s">
        <v>28</v>
      </c>
      <c r="D1824" s="19">
        <v>3.4</v>
      </c>
      <c r="E1824" s="37"/>
      <c r="F1824" s="19">
        <v>3.4</v>
      </c>
      <c r="G1824" s="228" t="s">
        <v>979</v>
      </c>
      <c r="H1824" s="228" t="s">
        <v>1723</v>
      </c>
      <c r="I1824" s="225">
        <v>2025</v>
      </c>
    </row>
    <row r="1825" spans="1:9" s="40" customFormat="1" ht="19.5" customHeight="1">
      <c r="A1825" s="17" t="s">
        <v>4324</v>
      </c>
      <c r="B1825" s="242" t="s">
        <v>1027</v>
      </c>
      <c r="C1825" s="17" t="s">
        <v>28</v>
      </c>
      <c r="D1825" s="19">
        <v>0.292</v>
      </c>
      <c r="E1825" s="27"/>
      <c r="F1825" s="19">
        <v>0.292</v>
      </c>
      <c r="G1825" s="228" t="s">
        <v>974</v>
      </c>
      <c r="H1825" s="228" t="s">
        <v>1723</v>
      </c>
      <c r="I1825" s="225">
        <v>2025</v>
      </c>
    </row>
    <row r="1826" spans="1:9" s="40" customFormat="1" ht="19.5" customHeight="1">
      <c r="A1826" s="17" t="s">
        <v>4325</v>
      </c>
      <c r="B1826" s="242" t="s">
        <v>1028</v>
      </c>
      <c r="C1826" s="17" t="s">
        <v>28</v>
      </c>
      <c r="D1826" s="19">
        <v>2.9259999999999997</v>
      </c>
      <c r="E1826" s="19">
        <v>0</v>
      </c>
      <c r="F1826" s="19">
        <v>2.9259999999999997</v>
      </c>
      <c r="G1826" s="228" t="s">
        <v>3239</v>
      </c>
      <c r="H1826" s="228" t="s">
        <v>1723</v>
      </c>
      <c r="I1826" s="225">
        <v>2022</v>
      </c>
    </row>
    <row r="1827" spans="1:9" s="67" customFormat="1" ht="19.5" customHeight="1">
      <c r="A1827" s="151" t="s">
        <v>162</v>
      </c>
      <c r="B1827" s="241" t="s">
        <v>204</v>
      </c>
      <c r="C1827" s="17" t="s">
        <v>28</v>
      </c>
      <c r="D1827" s="108">
        <f>SUM(D1828:D1846)</f>
        <v>301.11</v>
      </c>
      <c r="E1827" s="108">
        <f>SUM(E1828:E1846)</f>
        <v>0</v>
      </c>
      <c r="F1827" s="108">
        <f>SUM(F1828:F1846)</f>
        <v>301.11</v>
      </c>
      <c r="G1827" s="151"/>
      <c r="H1827" s="228" t="s">
        <v>204</v>
      </c>
      <c r="I1827" s="225"/>
    </row>
    <row r="1828" spans="1:9" s="45" customFormat="1" ht="19.5" customHeight="1">
      <c r="A1828" s="228" t="s">
        <v>3017</v>
      </c>
      <c r="B1828" s="238" t="s">
        <v>1590</v>
      </c>
      <c r="C1828" s="228" t="s">
        <v>28</v>
      </c>
      <c r="D1828" s="36">
        <v>17</v>
      </c>
      <c r="E1828" s="36">
        <f>E1829</f>
        <v>0</v>
      </c>
      <c r="F1828" s="36">
        <v>17</v>
      </c>
      <c r="G1828" s="228" t="s">
        <v>204</v>
      </c>
      <c r="H1828" s="228" t="s">
        <v>204</v>
      </c>
      <c r="I1828" s="225">
        <v>2024</v>
      </c>
    </row>
    <row r="1829" spans="1:9" s="45" customFormat="1" ht="19.5" customHeight="1">
      <c r="A1829" s="228" t="s">
        <v>3018</v>
      </c>
      <c r="B1829" s="238" t="s">
        <v>1154</v>
      </c>
      <c r="C1829" s="228" t="s">
        <v>28</v>
      </c>
      <c r="D1829" s="36">
        <v>33.22</v>
      </c>
      <c r="E1829" s="26"/>
      <c r="F1829" s="36">
        <v>33.22</v>
      </c>
      <c r="G1829" s="228" t="s">
        <v>1040</v>
      </c>
      <c r="H1829" s="228" t="s">
        <v>204</v>
      </c>
      <c r="I1829" s="225">
        <v>2024</v>
      </c>
    </row>
    <row r="1830" spans="1:9" s="45" customFormat="1" ht="19.5" customHeight="1">
      <c r="A1830" s="228" t="s">
        <v>3019</v>
      </c>
      <c r="B1830" s="238" t="s">
        <v>2956</v>
      </c>
      <c r="C1830" s="228" t="s">
        <v>28</v>
      </c>
      <c r="D1830" s="36">
        <v>10.48</v>
      </c>
      <c r="E1830" s="36">
        <f>SUM(E1831:E1836)</f>
        <v>0</v>
      </c>
      <c r="F1830" s="36">
        <v>10.48</v>
      </c>
      <c r="G1830" s="228" t="s">
        <v>1040</v>
      </c>
      <c r="H1830" s="228"/>
      <c r="I1830" s="225">
        <v>2024</v>
      </c>
    </row>
    <row r="1831" spans="1:9" s="45" customFormat="1" ht="19.5" customHeight="1">
      <c r="A1831" s="228" t="s">
        <v>4332</v>
      </c>
      <c r="B1831" s="238" t="s">
        <v>2957</v>
      </c>
      <c r="C1831" s="228" t="s">
        <v>28</v>
      </c>
      <c r="D1831" s="36">
        <v>10.22</v>
      </c>
      <c r="E1831" s="26"/>
      <c r="F1831" s="36">
        <v>10.22</v>
      </c>
      <c r="G1831" s="228" t="s">
        <v>1040</v>
      </c>
      <c r="H1831" s="228" t="s">
        <v>204</v>
      </c>
      <c r="I1831" s="225">
        <v>2025</v>
      </c>
    </row>
    <row r="1832" spans="1:9" s="45" customFormat="1" ht="19.5" customHeight="1">
      <c r="A1832" s="228" t="s">
        <v>4333</v>
      </c>
      <c r="B1832" s="238" t="s">
        <v>2958</v>
      </c>
      <c r="C1832" s="228" t="s">
        <v>28</v>
      </c>
      <c r="D1832" s="36">
        <v>10.37</v>
      </c>
      <c r="E1832" s="26"/>
      <c r="F1832" s="36">
        <v>10.37</v>
      </c>
      <c r="G1832" s="228" t="s">
        <v>1040</v>
      </c>
      <c r="H1832" s="228" t="s">
        <v>204</v>
      </c>
      <c r="I1832" s="225">
        <v>2025</v>
      </c>
    </row>
    <row r="1833" spans="1:9" s="45" customFormat="1" ht="19.5" customHeight="1">
      <c r="A1833" s="228" t="s">
        <v>4334</v>
      </c>
      <c r="B1833" s="238" t="s">
        <v>4326</v>
      </c>
      <c r="C1833" s="228" t="s">
        <v>28</v>
      </c>
      <c r="D1833" s="36">
        <v>10.5</v>
      </c>
      <c r="E1833" s="26"/>
      <c r="F1833" s="36">
        <v>10.5</v>
      </c>
      <c r="G1833" s="228" t="s">
        <v>1040</v>
      </c>
      <c r="H1833" s="228" t="s">
        <v>204</v>
      </c>
      <c r="I1833" s="225">
        <v>2024</v>
      </c>
    </row>
    <row r="1834" spans="1:9" s="45" customFormat="1" ht="19.5" customHeight="1">
      <c r="A1834" s="228" t="s">
        <v>4335</v>
      </c>
      <c r="B1834" s="238" t="s">
        <v>4327</v>
      </c>
      <c r="C1834" s="228" t="s">
        <v>28</v>
      </c>
      <c r="D1834" s="36">
        <v>10.5</v>
      </c>
      <c r="E1834" s="26"/>
      <c r="F1834" s="36">
        <v>10.5</v>
      </c>
      <c r="G1834" s="228" t="s">
        <v>1040</v>
      </c>
      <c r="H1834" s="228" t="s">
        <v>204</v>
      </c>
      <c r="I1834" s="225">
        <v>2024</v>
      </c>
    </row>
    <row r="1835" spans="1:9" s="45" customFormat="1" ht="19.5" customHeight="1">
      <c r="A1835" s="228" t="s">
        <v>4336</v>
      </c>
      <c r="B1835" s="238" t="s">
        <v>4328</v>
      </c>
      <c r="C1835" s="228" t="s">
        <v>28</v>
      </c>
      <c r="D1835" s="36">
        <v>10.5</v>
      </c>
      <c r="E1835" s="26"/>
      <c r="F1835" s="36">
        <v>10.5</v>
      </c>
      <c r="G1835" s="228" t="s">
        <v>1040</v>
      </c>
      <c r="H1835" s="228" t="s">
        <v>204</v>
      </c>
      <c r="I1835" s="225">
        <v>2024</v>
      </c>
    </row>
    <row r="1836" spans="1:9" s="45" customFormat="1" ht="19.5" customHeight="1">
      <c r="A1836" s="228" t="s">
        <v>4337</v>
      </c>
      <c r="B1836" s="238" t="s">
        <v>1150</v>
      </c>
      <c r="C1836" s="228" t="s">
        <v>28</v>
      </c>
      <c r="D1836" s="36">
        <v>1.64</v>
      </c>
      <c r="E1836" s="26"/>
      <c r="F1836" s="36">
        <v>1.64</v>
      </c>
      <c r="G1836" s="228" t="s">
        <v>1151</v>
      </c>
      <c r="H1836" s="228" t="s">
        <v>204</v>
      </c>
      <c r="I1836" s="225">
        <v>2022</v>
      </c>
    </row>
    <row r="1837" spans="1:9" s="45" customFormat="1" ht="19.5" customHeight="1">
      <c r="A1837" s="228" t="s">
        <v>4338</v>
      </c>
      <c r="B1837" s="238" t="s">
        <v>2959</v>
      </c>
      <c r="C1837" s="228" t="s">
        <v>28</v>
      </c>
      <c r="D1837" s="36">
        <v>17.33</v>
      </c>
      <c r="E1837" s="36">
        <f>SUM(E1838:E1839)</f>
        <v>0</v>
      </c>
      <c r="F1837" s="36">
        <v>17.33</v>
      </c>
      <c r="G1837" s="228" t="s">
        <v>1053</v>
      </c>
      <c r="H1837" s="228" t="s">
        <v>204</v>
      </c>
      <c r="I1837" s="225">
        <v>2024</v>
      </c>
    </row>
    <row r="1838" spans="1:9" s="68" customFormat="1" ht="19.5" customHeight="1">
      <c r="A1838" s="228" t="s">
        <v>4339</v>
      </c>
      <c r="B1838" s="238" t="s">
        <v>2960</v>
      </c>
      <c r="C1838" s="228" t="s">
        <v>28</v>
      </c>
      <c r="D1838" s="36">
        <v>17.33</v>
      </c>
      <c r="E1838" s="26"/>
      <c r="F1838" s="36">
        <v>17.33</v>
      </c>
      <c r="G1838" s="228" t="s">
        <v>2961</v>
      </c>
      <c r="H1838" s="228" t="s">
        <v>204</v>
      </c>
      <c r="I1838" s="225">
        <v>2024</v>
      </c>
    </row>
    <row r="1839" spans="1:9" s="68" customFormat="1" ht="19.5" customHeight="1">
      <c r="A1839" s="228" t="s">
        <v>4340</v>
      </c>
      <c r="B1839" s="238" t="s">
        <v>2962</v>
      </c>
      <c r="C1839" s="228" t="s">
        <v>28</v>
      </c>
      <c r="D1839" s="36">
        <v>17.5</v>
      </c>
      <c r="E1839" s="26"/>
      <c r="F1839" s="36">
        <v>17.5</v>
      </c>
      <c r="G1839" s="228" t="s">
        <v>2961</v>
      </c>
      <c r="H1839" s="228" t="s">
        <v>204</v>
      </c>
      <c r="I1839" s="225">
        <v>2024</v>
      </c>
    </row>
    <row r="1840" spans="1:9" s="45" customFormat="1" ht="19.5" customHeight="1">
      <c r="A1840" s="228" t="s">
        <v>4341</v>
      </c>
      <c r="B1840" s="238" t="s">
        <v>2956</v>
      </c>
      <c r="C1840" s="228" t="s">
        <v>28</v>
      </c>
      <c r="D1840" s="36">
        <v>28.35</v>
      </c>
      <c r="E1840" s="26"/>
      <c r="F1840" s="36">
        <v>28.35</v>
      </c>
      <c r="G1840" s="228" t="s">
        <v>2961</v>
      </c>
      <c r="H1840" s="228" t="s">
        <v>204</v>
      </c>
      <c r="I1840" s="225">
        <v>2025</v>
      </c>
    </row>
    <row r="1841" spans="1:9" s="45" customFormat="1" ht="19.5" customHeight="1">
      <c r="A1841" s="228" t="s">
        <v>4342</v>
      </c>
      <c r="B1841" s="238" t="s">
        <v>2957</v>
      </c>
      <c r="C1841" s="228" t="s">
        <v>28</v>
      </c>
      <c r="D1841" s="36">
        <v>17.33</v>
      </c>
      <c r="E1841" s="26"/>
      <c r="F1841" s="36">
        <v>17.33</v>
      </c>
      <c r="G1841" s="228" t="s">
        <v>2961</v>
      </c>
      <c r="H1841" s="228" t="s">
        <v>204</v>
      </c>
      <c r="I1841" s="225">
        <v>2025</v>
      </c>
    </row>
    <row r="1842" spans="1:9" s="45" customFormat="1" ht="19.5" customHeight="1">
      <c r="A1842" s="228" t="s">
        <v>4343</v>
      </c>
      <c r="B1842" s="238" t="s">
        <v>2958</v>
      </c>
      <c r="C1842" s="228" t="s">
        <v>28</v>
      </c>
      <c r="D1842" s="36">
        <v>17.33</v>
      </c>
      <c r="E1842" s="26"/>
      <c r="F1842" s="36">
        <v>17.33</v>
      </c>
      <c r="G1842" s="228" t="s">
        <v>2961</v>
      </c>
      <c r="H1842" s="228" t="s">
        <v>204</v>
      </c>
      <c r="I1842" s="225">
        <v>2025</v>
      </c>
    </row>
    <row r="1843" spans="1:9" s="45" customFormat="1" ht="19.5" customHeight="1">
      <c r="A1843" s="228" t="s">
        <v>4344</v>
      </c>
      <c r="B1843" s="238" t="s">
        <v>4329</v>
      </c>
      <c r="C1843" s="228" t="s">
        <v>28</v>
      </c>
      <c r="D1843" s="36">
        <v>3.4</v>
      </c>
      <c r="E1843" s="26"/>
      <c r="F1843" s="36">
        <v>3.4</v>
      </c>
      <c r="G1843" s="228" t="s">
        <v>4331</v>
      </c>
      <c r="H1843" s="228" t="s">
        <v>204</v>
      </c>
      <c r="I1843" s="225">
        <v>2025</v>
      </c>
    </row>
    <row r="1844" spans="1:9" s="45" customFormat="1" ht="19.5" customHeight="1">
      <c r="A1844" s="228" t="s">
        <v>4345</v>
      </c>
      <c r="B1844" s="238" t="s">
        <v>4330</v>
      </c>
      <c r="C1844" s="228" t="s">
        <v>28</v>
      </c>
      <c r="D1844" s="36">
        <v>35</v>
      </c>
      <c r="E1844" s="26"/>
      <c r="F1844" s="36">
        <v>35</v>
      </c>
      <c r="G1844" s="228" t="s">
        <v>4331</v>
      </c>
      <c r="H1844" s="228" t="s">
        <v>204</v>
      </c>
      <c r="I1844" s="225">
        <v>2025</v>
      </c>
    </row>
    <row r="1845" spans="1:9" s="45" customFormat="1" ht="19.5" customHeight="1">
      <c r="A1845" s="228" t="s">
        <v>4346</v>
      </c>
      <c r="B1845" s="238" t="s">
        <v>2962</v>
      </c>
      <c r="C1845" s="228" t="s">
        <v>28</v>
      </c>
      <c r="D1845" s="36">
        <v>11.11</v>
      </c>
      <c r="E1845" s="26"/>
      <c r="F1845" s="36">
        <v>11.11</v>
      </c>
      <c r="G1845" s="228" t="s">
        <v>2961</v>
      </c>
      <c r="H1845" s="228" t="s">
        <v>204</v>
      </c>
      <c r="I1845" s="225">
        <v>2025</v>
      </c>
    </row>
    <row r="1846" spans="1:9" s="45" customFormat="1" ht="19.5" customHeight="1">
      <c r="A1846" s="228" t="s">
        <v>4347</v>
      </c>
      <c r="B1846" s="238" t="s">
        <v>1152</v>
      </c>
      <c r="C1846" s="228" t="s">
        <v>28</v>
      </c>
      <c r="D1846" s="36">
        <v>22.000000000000004</v>
      </c>
      <c r="E1846" s="26"/>
      <c r="F1846" s="36">
        <v>22.000000000000004</v>
      </c>
      <c r="G1846" s="228" t="s">
        <v>1153</v>
      </c>
      <c r="H1846" s="228" t="s">
        <v>204</v>
      </c>
      <c r="I1846" s="225">
        <v>2022</v>
      </c>
    </row>
    <row r="1847" spans="1:9" s="80" customFormat="1" ht="19.5" customHeight="1">
      <c r="A1847" s="163" t="s">
        <v>172</v>
      </c>
      <c r="B1847" s="284" t="s">
        <v>205</v>
      </c>
      <c r="C1847" s="228" t="s">
        <v>28</v>
      </c>
      <c r="D1847" s="90">
        <f>SUM(D1848:D1858)</f>
        <v>431.58000000000004</v>
      </c>
      <c r="E1847" s="90">
        <f>SUM(E1848:E1858)</f>
        <v>0</v>
      </c>
      <c r="F1847" s="90">
        <f>SUM(F1848:F1858)</f>
        <v>431.58000000000004</v>
      </c>
      <c r="G1847" s="89"/>
      <c r="H1847" s="92"/>
      <c r="I1847" s="223"/>
    </row>
    <row r="1848" spans="1:9" s="80" customFormat="1" ht="19.5" customHeight="1">
      <c r="A1848" s="164" t="s">
        <v>1591</v>
      </c>
      <c r="B1848" s="290" t="s">
        <v>1579</v>
      </c>
      <c r="C1848" s="228" t="s">
        <v>28</v>
      </c>
      <c r="D1848" s="145">
        <v>2.8200000000000003</v>
      </c>
      <c r="E1848" s="145"/>
      <c r="F1848" s="145">
        <v>2.8200000000000003</v>
      </c>
      <c r="G1848" s="92" t="s">
        <v>1413</v>
      </c>
      <c r="H1848" s="92" t="s">
        <v>205</v>
      </c>
      <c r="I1848" s="223">
        <v>2021</v>
      </c>
    </row>
    <row r="1849" spans="1:9" s="147" customFormat="1" ht="19.5" customHeight="1">
      <c r="A1849" s="164" t="s">
        <v>1592</v>
      </c>
      <c r="B1849" s="286" t="s">
        <v>1580</v>
      </c>
      <c r="C1849" s="94" t="s">
        <v>28</v>
      </c>
      <c r="D1849" s="93">
        <v>0.1</v>
      </c>
      <c r="E1849" s="146"/>
      <c r="F1849" s="93">
        <v>0.1</v>
      </c>
      <c r="G1849" s="94" t="s">
        <v>1568</v>
      </c>
      <c r="H1849" s="92" t="s">
        <v>205</v>
      </c>
      <c r="I1849" s="223">
        <v>2022</v>
      </c>
    </row>
    <row r="1850" spans="1:9" s="147" customFormat="1" ht="19.5" customHeight="1">
      <c r="A1850" s="164" t="s">
        <v>1593</v>
      </c>
      <c r="B1850" s="286" t="s">
        <v>1581</v>
      </c>
      <c r="C1850" s="94" t="s">
        <v>28</v>
      </c>
      <c r="D1850" s="93">
        <v>0.02</v>
      </c>
      <c r="E1850" s="146"/>
      <c r="F1850" s="93">
        <v>0.02</v>
      </c>
      <c r="G1850" s="94" t="s">
        <v>1402</v>
      </c>
      <c r="H1850" s="92" t="s">
        <v>205</v>
      </c>
      <c r="I1850" s="223">
        <v>2022</v>
      </c>
    </row>
    <row r="1851" spans="1:9" s="147" customFormat="1" ht="19.5" customHeight="1">
      <c r="A1851" s="164" t="s">
        <v>1594</v>
      </c>
      <c r="B1851" s="286" t="s">
        <v>1582</v>
      </c>
      <c r="C1851" s="94" t="s">
        <v>28</v>
      </c>
      <c r="D1851" s="93">
        <v>1.1400000000000001</v>
      </c>
      <c r="E1851" s="146"/>
      <c r="F1851" s="93">
        <v>1.1400000000000001</v>
      </c>
      <c r="G1851" s="94" t="s">
        <v>1583</v>
      </c>
      <c r="H1851" s="92" t="s">
        <v>205</v>
      </c>
      <c r="I1851" s="223">
        <v>2021</v>
      </c>
    </row>
    <row r="1852" spans="1:9" s="80" customFormat="1" ht="19.5" customHeight="1">
      <c r="A1852" s="164" t="s">
        <v>2451</v>
      </c>
      <c r="B1852" s="286" t="s">
        <v>1584</v>
      </c>
      <c r="C1852" s="94" t="s">
        <v>28</v>
      </c>
      <c r="D1852" s="93">
        <v>0.4</v>
      </c>
      <c r="E1852" s="138"/>
      <c r="F1852" s="93">
        <v>0.4</v>
      </c>
      <c r="G1852" s="94" t="s">
        <v>1585</v>
      </c>
      <c r="H1852" s="92" t="s">
        <v>205</v>
      </c>
      <c r="I1852" s="223">
        <v>2021</v>
      </c>
    </row>
    <row r="1853" spans="1:9" s="80" customFormat="1" ht="19.5" customHeight="1">
      <c r="A1853" s="164" t="s">
        <v>2452</v>
      </c>
      <c r="B1853" s="286" t="s">
        <v>1586</v>
      </c>
      <c r="C1853" s="94" t="s">
        <v>28</v>
      </c>
      <c r="D1853" s="93">
        <v>265</v>
      </c>
      <c r="E1853" s="138"/>
      <c r="F1853" s="93">
        <v>265</v>
      </c>
      <c r="G1853" s="94" t="s">
        <v>1587</v>
      </c>
      <c r="H1853" s="92" t="s">
        <v>205</v>
      </c>
      <c r="I1853" s="223">
        <v>2025</v>
      </c>
    </row>
    <row r="1854" spans="1:9" s="80" customFormat="1" ht="19.5" customHeight="1">
      <c r="A1854" s="164" t="s">
        <v>4348</v>
      </c>
      <c r="B1854" s="286" t="s">
        <v>1588</v>
      </c>
      <c r="C1854" s="94" t="s">
        <v>28</v>
      </c>
      <c r="D1854" s="93">
        <v>48</v>
      </c>
      <c r="E1854" s="138"/>
      <c r="F1854" s="93">
        <v>48</v>
      </c>
      <c r="G1854" s="94" t="s">
        <v>1406</v>
      </c>
      <c r="H1854" s="92" t="s">
        <v>205</v>
      </c>
      <c r="I1854" s="223">
        <v>2025</v>
      </c>
    </row>
    <row r="1855" spans="1:9" s="80" customFormat="1" ht="19.5" customHeight="1">
      <c r="A1855" s="164" t="s">
        <v>4349</v>
      </c>
      <c r="B1855" s="286" t="s">
        <v>4329</v>
      </c>
      <c r="C1855" s="94" t="s">
        <v>28</v>
      </c>
      <c r="D1855" s="93">
        <v>8.1</v>
      </c>
      <c r="E1855" s="138"/>
      <c r="F1855" s="93">
        <v>8.1</v>
      </c>
      <c r="G1855" s="94" t="s">
        <v>155</v>
      </c>
      <c r="H1855" s="92" t="s">
        <v>205</v>
      </c>
      <c r="I1855" s="223">
        <v>2022</v>
      </c>
    </row>
    <row r="1856" spans="1:9" s="80" customFormat="1" ht="19.5" customHeight="1">
      <c r="A1856" s="164" t="s">
        <v>4350</v>
      </c>
      <c r="B1856" s="286" t="s">
        <v>1589</v>
      </c>
      <c r="C1856" s="94" t="s">
        <v>28</v>
      </c>
      <c r="D1856" s="93">
        <v>80</v>
      </c>
      <c r="E1856" s="138"/>
      <c r="F1856" s="93">
        <v>80</v>
      </c>
      <c r="G1856" s="94" t="s">
        <v>1418</v>
      </c>
      <c r="H1856" s="92" t="s">
        <v>205</v>
      </c>
      <c r="I1856" s="223">
        <v>2025</v>
      </c>
    </row>
    <row r="1857" spans="1:9" s="80" customFormat="1" ht="19.5" customHeight="1">
      <c r="A1857" s="164" t="s">
        <v>4351</v>
      </c>
      <c r="B1857" s="286" t="s">
        <v>1590</v>
      </c>
      <c r="C1857" s="94" t="s">
        <v>28</v>
      </c>
      <c r="D1857" s="93">
        <v>25.6</v>
      </c>
      <c r="E1857" s="138"/>
      <c r="F1857" s="93">
        <v>25.6</v>
      </c>
      <c r="G1857" s="94" t="s">
        <v>3985</v>
      </c>
      <c r="H1857" s="92" t="s">
        <v>205</v>
      </c>
      <c r="I1857" s="223">
        <v>2022</v>
      </c>
    </row>
    <row r="1858" spans="1:9" s="80" customFormat="1" ht="27.75" customHeight="1">
      <c r="A1858" s="164" t="s">
        <v>4352</v>
      </c>
      <c r="B1858" s="286" t="s">
        <v>1584</v>
      </c>
      <c r="C1858" s="94" t="s">
        <v>28</v>
      </c>
      <c r="D1858" s="93">
        <v>0.4</v>
      </c>
      <c r="E1858" s="138"/>
      <c r="F1858" s="93">
        <v>0.4</v>
      </c>
      <c r="G1858" s="94" t="s">
        <v>1585</v>
      </c>
      <c r="H1858" s="92" t="s">
        <v>205</v>
      </c>
      <c r="I1858" s="223">
        <v>2021</v>
      </c>
    </row>
    <row r="1859" spans="1:9" s="59" customFormat="1" ht="19.5" customHeight="1">
      <c r="A1859" s="48" t="s">
        <v>173</v>
      </c>
      <c r="B1859" s="259" t="s">
        <v>206</v>
      </c>
      <c r="C1859" s="94" t="s">
        <v>28</v>
      </c>
      <c r="D1859" s="208">
        <f>SUM(D1860:D1869)</f>
        <v>936.05</v>
      </c>
      <c r="E1859" s="208">
        <f>SUM(E1860:E1869)</f>
        <v>0</v>
      </c>
      <c r="F1859" s="208">
        <f>SUM(F1860:F1869)</f>
        <v>936.05</v>
      </c>
      <c r="G1859" s="151"/>
      <c r="H1859" s="17" t="s">
        <v>206</v>
      </c>
      <c r="I1859" s="225"/>
    </row>
    <row r="1860" spans="1:9" s="59" customFormat="1" ht="19.5" customHeight="1">
      <c r="A1860" s="17" t="s">
        <v>2453</v>
      </c>
      <c r="B1860" s="258" t="s">
        <v>1358</v>
      </c>
      <c r="C1860" s="228" t="s">
        <v>28</v>
      </c>
      <c r="D1860" s="41">
        <v>450</v>
      </c>
      <c r="E1860" s="41">
        <f>SUM(E1861:E1862)</f>
        <v>0</v>
      </c>
      <c r="F1860" s="41">
        <v>450</v>
      </c>
      <c r="G1860" s="228" t="s">
        <v>1359</v>
      </c>
      <c r="H1860" s="17" t="s">
        <v>206</v>
      </c>
      <c r="I1860" s="225">
        <v>2023</v>
      </c>
    </row>
    <row r="1861" spans="1:9" s="110" customFormat="1" ht="19.5" customHeight="1">
      <c r="A1861" s="17" t="s">
        <v>2454</v>
      </c>
      <c r="B1861" s="258" t="s">
        <v>1360</v>
      </c>
      <c r="C1861" s="228" t="s">
        <v>28</v>
      </c>
      <c r="D1861" s="41">
        <v>55.00000000000001</v>
      </c>
      <c r="E1861" s="27"/>
      <c r="F1861" s="41">
        <v>55.00000000000001</v>
      </c>
      <c r="G1861" s="228" t="s">
        <v>1361</v>
      </c>
      <c r="H1861" s="17" t="s">
        <v>206</v>
      </c>
      <c r="I1861" s="225">
        <v>2023</v>
      </c>
    </row>
    <row r="1862" spans="1:9" s="110" customFormat="1" ht="19.5" customHeight="1">
      <c r="A1862" s="17" t="s">
        <v>2455</v>
      </c>
      <c r="B1862" s="258" t="s">
        <v>1362</v>
      </c>
      <c r="C1862" s="228" t="s">
        <v>28</v>
      </c>
      <c r="D1862" s="41">
        <v>200</v>
      </c>
      <c r="E1862" s="27"/>
      <c r="F1862" s="41">
        <v>200</v>
      </c>
      <c r="G1862" s="228" t="s">
        <v>1363</v>
      </c>
      <c r="H1862" s="17" t="s">
        <v>206</v>
      </c>
      <c r="I1862" s="225">
        <v>2023</v>
      </c>
    </row>
    <row r="1863" spans="1:9" s="40" customFormat="1" ht="19.5" customHeight="1">
      <c r="A1863" s="17" t="s">
        <v>2456</v>
      </c>
      <c r="B1863" s="258" t="s">
        <v>1364</v>
      </c>
      <c r="C1863" s="228" t="s">
        <v>28</v>
      </c>
      <c r="D1863" s="41">
        <v>155</v>
      </c>
      <c r="E1863" s="41">
        <f>SUM(E1864:E1865)</f>
        <v>0</v>
      </c>
      <c r="F1863" s="41">
        <v>155</v>
      </c>
      <c r="G1863" s="228" t="s">
        <v>1199</v>
      </c>
      <c r="H1863" s="17" t="s">
        <v>206</v>
      </c>
      <c r="I1863" s="225">
        <v>2023</v>
      </c>
    </row>
    <row r="1864" spans="1:9" s="110" customFormat="1" ht="19.5" customHeight="1">
      <c r="A1864" s="17" t="s">
        <v>2457</v>
      </c>
      <c r="B1864" s="258" t="s">
        <v>3046</v>
      </c>
      <c r="C1864" s="228" t="s">
        <v>28</v>
      </c>
      <c r="D1864" s="41">
        <v>46</v>
      </c>
      <c r="E1864" s="27"/>
      <c r="F1864" s="41">
        <v>46</v>
      </c>
      <c r="G1864" s="228" t="s">
        <v>1305</v>
      </c>
      <c r="H1864" s="17" t="s">
        <v>206</v>
      </c>
      <c r="I1864" s="225">
        <v>2024</v>
      </c>
    </row>
    <row r="1865" spans="1:9" s="110" customFormat="1" ht="19.5" customHeight="1">
      <c r="A1865" s="17" t="s">
        <v>2458</v>
      </c>
      <c r="B1865" s="258" t="s">
        <v>1365</v>
      </c>
      <c r="C1865" s="228" t="s">
        <v>28</v>
      </c>
      <c r="D1865" s="41">
        <v>14.58</v>
      </c>
      <c r="E1865" s="27"/>
      <c r="F1865" s="41">
        <v>14.58</v>
      </c>
      <c r="G1865" s="228" t="s">
        <v>1366</v>
      </c>
      <c r="H1865" s="17" t="s">
        <v>206</v>
      </c>
      <c r="I1865" s="225">
        <v>2023</v>
      </c>
    </row>
    <row r="1866" spans="1:9" s="40" customFormat="1" ht="19.5" customHeight="1">
      <c r="A1866" s="17" t="s">
        <v>2459</v>
      </c>
      <c r="B1866" s="258" t="s">
        <v>1367</v>
      </c>
      <c r="C1866" s="228" t="s">
        <v>28</v>
      </c>
      <c r="D1866" s="41">
        <v>9.18</v>
      </c>
      <c r="E1866" s="27"/>
      <c r="F1866" s="41">
        <v>9.18</v>
      </c>
      <c r="G1866" s="228" t="s">
        <v>1368</v>
      </c>
      <c r="H1866" s="17" t="s">
        <v>206</v>
      </c>
      <c r="I1866" s="225">
        <v>2024</v>
      </c>
    </row>
    <row r="1867" spans="1:9" s="40" customFormat="1" ht="19.5" customHeight="1">
      <c r="A1867" s="17" t="s">
        <v>2460</v>
      </c>
      <c r="B1867" s="258" t="s">
        <v>3047</v>
      </c>
      <c r="C1867" s="228" t="s">
        <v>28</v>
      </c>
      <c r="D1867" s="41">
        <v>5</v>
      </c>
      <c r="E1867" s="41">
        <f>SUM(E1868:E1869)</f>
        <v>0</v>
      </c>
      <c r="F1867" s="41">
        <v>5</v>
      </c>
      <c r="G1867" s="228" t="s">
        <v>1371</v>
      </c>
      <c r="H1867" s="17" t="s">
        <v>206</v>
      </c>
      <c r="I1867" s="225">
        <v>2024</v>
      </c>
    </row>
    <row r="1868" spans="1:9" s="110" customFormat="1" ht="19.5" customHeight="1">
      <c r="A1868" s="17" t="s">
        <v>2461</v>
      </c>
      <c r="B1868" s="258" t="s">
        <v>1369</v>
      </c>
      <c r="C1868" s="228" t="s">
        <v>28</v>
      </c>
      <c r="D1868" s="41">
        <v>0.88</v>
      </c>
      <c r="E1868" s="27"/>
      <c r="F1868" s="41">
        <v>0.88</v>
      </c>
      <c r="G1868" s="228" t="s">
        <v>1370</v>
      </c>
      <c r="H1868" s="17" t="s">
        <v>206</v>
      </c>
      <c r="I1868" s="225">
        <v>2023</v>
      </c>
    </row>
    <row r="1869" spans="1:9" s="110" customFormat="1" ht="19.5" customHeight="1">
      <c r="A1869" s="17" t="s">
        <v>2462</v>
      </c>
      <c r="B1869" s="258" t="s">
        <v>1372</v>
      </c>
      <c r="C1869" s="228" t="s">
        <v>28</v>
      </c>
      <c r="D1869" s="41">
        <v>0.41</v>
      </c>
      <c r="E1869" s="27"/>
      <c r="F1869" s="41">
        <v>0.41</v>
      </c>
      <c r="G1869" s="228" t="s">
        <v>1373</v>
      </c>
      <c r="H1869" s="17" t="s">
        <v>206</v>
      </c>
      <c r="I1869" s="225">
        <v>2021</v>
      </c>
    </row>
    <row r="1870" spans="1:9" s="59" customFormat="1" ht="19.5" customHeight="1">
      <c r="A1870" s="48" t="s">
        <v>1807</v>
      </c>
      <c r="B1870" s="259" t="s">
        <v>1394</v>
      </c>
      <c r="C1870" s="228" t="s">
        <v>28</v>
      </c>
      <c r="D1870" s="205">
        <f>D1871</f>
        <v>0.060000000000000005</v>
      </c>
      <c r="E1870" s="205">
        <f>E1871</f>
        <v>0</v>
      </c>
      <c r="F1870" s="205">
        <f>F1871</f>
        <v>0.06</v>
      </c>
      <c r="G1870" s="151"/>
      <c r="H1870" s="48" t="s">
        <v>1394</v>
      </c>
      <c r="I1870" s="225"/>
    </row>
    <row r="1871" spans="1:9" s="40" customFormat="1" ht="19.5" customHeight="1">
      <c r="A1871" s="17"/>
      <c r="B1871" s="258" t="s">
        <v>3163</v>
      </c>
      <c r="C1871" s="228" t="s">
        <v>28</v>
      </c>
      <c r="D1871" s="206">
        <v>0.060000000000000005</v>
      </c>
      <c r="E1871" s="27"/>
      <c r="F1871" s="206">
        <v>0.06</v>
      </c>
      <c r="G1871" s="228"/>
      <c r="H1871" s="17" t="s">
        <v>1394</v>
      </c>
      <c r="I1871" s="225">
        <v>2022</v>
      </c>
    </row>
    <row r="1872" spans="1:9" s="34" customFormat="1" ht="19.5" customHeight="1">
      <c r="A1872" s="155">
        <v>8</v>
      </c>
      <c r="B1872" s="262" t="s">
        <v>90</v>
      </c>
      <c r="C1872" s="230" t="s">
        <v>29</v>
      </c>
      <c r="D1872" s="13"/>
      <c r="E1872" s="13"/>
      <c r="F1872" s="13"/>
      <c r="G1872" s="230"/>
      <c r="H1872" s="6"/>
      <c r="I1872" s="225"/>
    </row>
    <row r="1873" spans="1:9" ht="19.5" customHeight="1">
      <c r="A1873" s="155" t="s">
        <v>189</v>
      </c>
      <c r="B1873" s="262" t="s">
        <v>1398</v>
      </c>
      <c r="C1873" s="230" t="s">
        <v>29</v>
      </c>
      <c r="D1873" s="13">
        <f>SUM(D1874:D1876)</f>
        <v>1.6</v>
      </c>
      <c r="E1873" s="13">
        <f>SUM(E1874:E1876)</f>
        <v>0</v>
      </c>
      <c r="F1873" s="13">
        <f>SUM(F1874:F1876)</f>
        <v>1.6</v>
      </c>
      <c r="G1873" s="2"/>
      <c r="H1873" s="4" t="s">
        <v>4857</v>
      </c>
      <c r="I1873" s="225"/>
    </row>
    <row r="1874" spans="1:9" ht="19.5" customHeight="1">
      <c r="A1874" s="227" t="s">
        <v>522</v>
      </c>
      <c r="B1874" s="238" t="s">
        <v>4353</v>
      </c>
      <c r="C1874" s="2" t="s">
        <v>29</v>
      </c>
      <c r="D1874" s="123">
        <v>0.04</v>
      </c>
      <c r="E1874" s="131"/>
      <c r="F1874" s="5">
        <v>0.04</v>
      </c>
      <c r="G1874" s="228" t="s">
        <v>313</v>
      </c>
      <c r="H1874" s="4" t="s">
        <v>4857</v>
      </c>
      <c r="I1874" s="225">
        <v>2021</v>
      </c>
    </row>
    <row r="1875" spans="1:9" ht="19.5" customHeight="1">
      <c r="A1875" s="227" t="s">
        <v>523</v>
      </c>
      <c r="B1875" s="238" t="s">
        <v>4354</v>
      </c>
      <c r="C1875" s="2" t="s">
        <v>29</v>
      </c>
      <c r="D1875" s="123">
        <v>1.5</v>
      </c>
      <c r="E1875" s="131"/>
      <c r="F1875" s="5">
        <v>1.5</v>
      </c>
      <c r="G1875" s="228"/>
      <c r="H1875" s="4" t="s">
        <v>4857</v>
      </c>
      <c r="I1875" s="225">
        <v>2021</v>
      </c>
    </row>
    <row r="1876" spans="1:9" ht="19.5" customHeight="1">
      <c r="A1876" s="227" t="s">
        <v>524</v>
      </c>
      <c r="B1876" s="238" t="s">
        <v>4355</v>
      </c>
      <c r="C1876" s="2" t="s">
        <v>29</v>
      </c>
      <c r="D1876" s="123">
        <v>0.060000000000000005</v>
      </c>
      <c r="E1876" s="131"/>
      <c r="F1876" s="5">
        <v>0.060000000000000005</v>
      </c>
      <c r="G1876" s="228" t="s">
        <v>313</v>
      </c>
      <c r="H1876" s="4" t="s">
        <v>4857</v>
      </c>
      <c r="I1876" s="225">
        <v>2021</v>
      </c>
    </row>
    <row r="1877" spans="1:9" s="34" customFormat="1" ht="19.5" customHeight="1">
      <c r="A1877" s="155" t="s">
        <v>190</v>
      </c>
      <c r="B1877" s="287" t="s">
        <v>1397</v>
      </c>
      <c r="C1877" s="2" t="s">
        <v>29</v>
      </c>
      <c r="D1877" s="13"/>
      <c r="E1877" s="131"/>
      <c r="F1877" s="13"/>
      <c r="G1877" s="230"/>
      <c r="H1877" s="6"/>
      <c r="I1877" s="225"/>
    </row>
    <row r="1878" spans="1:9" s="340" customFormat="1" ht="19.5" customHeight="1">
      <c r="A1878" s="156" t="s">
        <v>154</v>
      </c>
      <c r="B1878" s="287" t="s">
        <v>201</v>
      </c>
      <c r="C1878" s="20" t="s">
        <v>29</v>
      </c>
      <c r="D1878" s="50">
        <f>SUM(D1879:D1881)</f>
        <v>1.03</v>
      </c>
      <c r="E1878" s="50">
        <f>SUM(E1879:E1881)</f>
        <v>0</v>
      </c>
      <c r="F1878" s="50">
        <f>SUM(F1879:F1881)</f>
        <v>1.03</v>
      </c>
      <c r="G1878" s="96"/>
      <c r="H1878" s="3" t="s">
        <v>201</v>
      </c>
      <c r="I1878" s="224"/>
    </row>
    <row r="1879" spans="1:9" s="72" customFormat="1" ht="19.5" customHeight="1">
      <c r="A1879" s="225" t="s">
        <v>522</v>
      </c>
      <c r="B1879" s="282" t="s">
        <v>535</v>
      </c>
      <c r="C1879" s="20" t="s">
        <v>29</v>
      </c>
      <c r="D1879" s="18">
        <v>0.93</v>
      </c>
      <c r="E1879" s="26"/>
      <c r="F1879" s="18">
        <v>0.93</v>
      </c>
      <c r="G1879" s="3" t="s">
        <v>497</v>
      </c>
      <c r="H1879" s="3" t="s">
        <v>201</v>
      </c>
      <c r="I1879" s="222">
        <v>2023</v>
      </c>
    </row>
    <row r="1880" spans="1:9" s="72" customFormat="1" ht="19.5" customHeight="1">
      <c r="A1880" s="225" t="s">
        <v>523</v>
      </c>
      <c r="B1880" s="282" t="s">
        <v>1823</v>
      </c>
      <c r="C1880" s="20" t="s">
        <v>29</v>
      </c>
      <c r="D1880" s="18">
        <v>0.06</v>
      </c>
      <c r="E1880" s="26"/>
      <c r="F1880" s="18">
        <v>0.06</v>
      </c>
      <c r="G1880" s="3" t="s">
        <v>505</v>
      </c>
      <c r="H1880" s="3" t="s">
        <v>201</v>
      </c>
      <c r="I1880" s="222">
        <v>2023</v>
      </c>
    </row>
    <row r="1881" spans="1:9" s="72" customFormat="1" ht="19.5" customHeight="1">
      <c r="A1881" s="225" t="s">
        <v>524</v>
      </c>
      <c r="B1881" s="282" t="s">
        <v>1824</v>
      </c>
      <c r="C1881" s="20" t="s">
        <v>29</v>
      </c>
      <c r="D1881" s="18">
        <v>0.04</v>
      </c>
      <c r="E1881" s="26"/>
      <c r="F1881" s="18">
        <v>0.04</v>
      </c>
      <c r="G1881" s="3" t="s">
        <v>508</v>
      </c>
      <c r="H1881" s="3" t="s">
        <v>201</v>
      </c>
      <c r="I1881" s="222">
        <v>2022</v>
      </c>
    </row>
    <row r="1882" spans="1:9" s="78" customFormat="1" ht="19.5" customHeight="1">
      <c r="A1882" s="156" t="s">
        <v>191</v>
      </c>
      <c r="B1882" s="287" t="s">
        <v>202</v>
      </c>
      <c r="C1882" s="20" t="s">
        <v>29</v>
      </c>
      <c r="D1882" s="50">
        <f>D1883</f>
        <v>11.5</v>
      </c>
      <c r="E1882" s="112">
        <f>SUM(E1883:E1883)</f>
        <v>0</v>
      </c>
      <c r="F1882" s="50">
        <f>F1883</f>
        <v>11.5</v>
      </c>
      <c r="G1882" s="153"/>
      <c r="H1882" s="17" t="s">
        <v>202</v>
      </c>
      <c r="I1882" s="222"/>
    </row>
    <row r="1883" spans="1:9" s="46" customFormat="1" ht="19.5" customHeight="1">
      <c r="A1883" s="17" t="s">
        <v>526</v>
      </c>
      <c r="B1883" s="247" t="s">
        <v>4356</v>
      </c>
      <c r="C1883" s="17" t="s">
        <v>29</v>
      </c>
      <c r="D1883" s="173">
        <v>11.5</v>
      </c>
      <c r="E1883" s="27"/>
      <c r="F1883" s="174">
        <v>11.5</v>
      </c>
      <c r="G1883" s="17" t="s">
        <v>155</v>
      </c>
      <c r="H1883" s="17" t="s">
        <v>202</v>
      </c>
      <c r="I1883" s="225">
        <v>2023</v>
      </c>
    </row>
    <row r="1884" spans="1:9" s="67" customFormat="1" ht="19.5" customHeight="1">
      <c r="A1884" s="151" t="s">
        <v>85</v>
      </c>
      <c r="B1884" s="241" t="s">
        <v>204</v>
      </c>
      <c r="C1884" s="151" t="s">
        <v>29</v>
      </c>
      <c r="D1884" s="108">
        <f>D1885</f>
        <v>1.5</v>
      </c>
      <c r="E1884" s="112">
        <f>SUM(E1885:E1885)</f>
        <v>0</v>
      </c>
      <c r="F1884" s="108">
        <f>F1885</f>
        <v>1.5</v>
      </c>
      <c r="G1884" s="151"/>
      <c r="H1884" s="228" t="s">
        <v>204</v>
      </c>
      <c r="I1884" s="225"/>
    </row>
    <row r="1885" spans="1:9" s="45" customFormat="1" ht="19.5" customHeight="1">
      <c r="A1885" s="228" t="s">
        <v>533</v>
      </c>
      <c r="B1885" s="238" t="s">
        <v>1155</v>
      </c>
      <c r="C1885" s="228" t="s">
        <v>29</v>
      </c>
      <c r="D1885" s="36">
        <v>1.5</v>
      </c>
      <c r="E1885" s="26"/>
      <c r="F1885" s="36">
        <v>1.5</v>
      </c>
      <c r="G1885" s="228" t="s">
        <v>155</v>
      </c>
      <c r="H1885" s="228" t="s">
        <v>204</v>
      </c>
      <c r="I1885" s="225">
        <v>2024</v>
      </c>
    </row>
    <row r="1886" spans="1:9" s="61" customFormat="1" ht="19.5" customHeight="1">
      <c r="A1886" s="48" t="s">
        <v>86</v>
      </c>
      <c r="B1886" s="244" t="s">
        <v>203</v>
      </c>
      <c r="C1886" s="20" t="s">
        <v>29</v>
      </c>
      <c r="D1886" s="58"/>
      <c r="E1886" s="37"/>
      <c r="F1886" s="58"/>
      <c r="G1886" s="151"/>
      <c r="H1886" s="228"/>
      <c r="I1886" s="225"/>
    </row>
    <row r="1887" spans="1:9" s="61" customFormat="1" ht="19.5" customHeight="1">
      <c r="A1887" s="48" t="s">
        <v>87</v>
      </c>
      <c r="B1887" s="244" t="s">
        <v>1723</v>
      </c>
      <c r="C1887" s="20" t="s">
        <v>29</v>
      </c>
      <c r="D1887" s="58">
        <f>D1888</f>
        <v>10</v>
      </c>
      <c r="E1887" s="37">
        <f>SUM(E1888:E1888)</f>
        <v>0</v>
      </c>
      <c r="F1887" s="58">
        <f>F1888</f>
        <v>10</v>
      </c>
      <c r="G1887" s="151"/>
      <c r="H1887" s="228" t="s">
        <v>1723</v>
      </c>
      <c r="I1887" s="225">
        <v>2024</v>
      </c>
    </row>
    <row r="1888" spans="1:9" s="72" customFormat="1" ht="19.5" customHeight="1">
      <c r="A1888" s="225"/>
      <c r="B1888" s="282" t="s">
        <v>2708</v>
      </c>
      <c r="C1888" s="20" t="s">
        <v>29</v>
      </c>
      <c r="D1888" s="18">
        <v>10</v>
      </c>
      <c r="E1888" s="26"/>
      <c r="F1888" s="18">
        <v>10</v>
      </c>
      <c r="G1888" s="3"/>
      <c r="H1888" s="228" t="s">
        <v>1723</v>
      </c>
      <c r="I1888" s="222">
        <v>2024</v>
      </c>
    </row>
    <row r="1889" spans="1:9" s="61" customFormat="1" ht="19.5" customHeight="1">
      <c r="A1889" s="48" t="s">
        <v>88</v>
      </c>
      <c r="B1889" s="244" t="s">
        <v>205</v>
      </c>
      <c r="C1889" s="20" t="s">
        <v>29</v>
      </c>
      <c r="D1889" s="58"/>
      <c r="E1889" s="37"/>
      <c r="F1889" s="58"/>
      <c r="G1889" s="151"/>
      <c r="H1889" s="228"/>
      <c r="I1889" s="225"/>
    </row>
    <row r="1890" spans="1:9" s="61" customFormat="1" ht="19.5" customHeight="1">
      <c r="A1890" s="48" t="s">
        <v>89</v>
      </c>
      <c r="B1890" s="244" t="s">
        <v>206</v>
      </c>
      <c r="C1890" s="20" t="s">
        <v>29</v>
      </c>
      <c r="D1890" s="58"/>
      <c r="E1890" s="37"/>
      <c r="F1890" s="58"/>
      <c r="G1890" s="151"/>
      <c r="H1890" s="228"/>
      <c r="I1890" s="225"/>
    </row>
    <row r="1891" spans="1:9" s="61" customFormat="1" ht="19.5" customHeight="1">
      <c r="A1891" s="48" t="s">
        <v>1603</v>
      </c>
      <c r="B1891" s="244" t="s">
        <v>1394</v>
      </c>
      <c r="C1891" s="20" t="s">
        <v>29</v>
      </c>
      <c r="D1891" s="58"/>
      <c r="E1891" s="37"/>
      <c r="F1891" s="58"/>
      <c r="G1891" s="151"/>
      <c r="H1891" s="228"/>
      <c r="I1891" s="225"/>
    </row>
    <row r="1892" spans="1:9" ht="19.5" customHeight="1">
      <c r="A1892" s="155">
        <v>9</v>
      </c>
      <c r="B1892" s="262" t="s">
        <v>91</v>
      </c>
      <c r="C1892" s="228" t="s">
        <v>30</v>
      </c>
      <c r="D1892" s="13">
        <f>D1893+D1901+D1903+D1910+D1916+D1917+D1919+D1923</f>
        <v>17.79</v>
      </c>
      <c r="E1892" s="13">
        <f>E1893+E1901+E1903+E1910+E1916+E1917+E1919+E1923</f>
        <v>0</v>
      </c>
      <c r="F1892" s="13">
        <f>F1893+F1901+F1903+F1910+F1916+F1917+F1919+F1923</f>
        <v>17.79</v>
      </c>
      <c r="G1892" s="2"/>
      <c r="H1892" s="6"/>
      <c r="I1892" s="225"/>
    </row>
    <row r="1893" spans="1:9" s="201" customFormat="1" ht="19.5" customHeight="1">
      <c r="A1893" s="151" t="s">
        <v>182</v>
      </c>
      <c r="B1893" s="241" t="s">
        <v>1398</v>
      </c>
      <c r="C1893" s="228" t="s">
        <v>30</v>
      </c>
      <c r="D1893" s="125">
        <f>SUM(D1894:D1900)</f>
        <v>8.610000000000001</v>
      </c>
      <c r="E1893" s="125">
        <f>SUM(E1894:E1900)</f>
        <v>0</v>
      </c>
      <c r="F1893" s="125">
        <f>SUM(F1894:F1900)</f>
        <v>8.610000000000001</v>
      </c>
      <c r="G1893" s="151"/>
      <c r="H1893" s="228" t="s">
        <v>4857</v>
      </c>
      <c r="I1893" s="225">
        <v>2022</v>
      </c>
    </row>
    <row r="1894" spans="1:9" s="24" customFormat="1" ht="19.5" customHeight="1">
      <c r="A1894" s="228" t="s">
        <v>2463</v>
      </c>
      <c r="B1894" s="238" t="s">
        <v>315</v>
      </c>
      <c r="C1894" s="228" t="s">
        <v>30</v>
      </c>
      <c r="D1894" s="123">
        <v>2</v>
      </c>
      <c r="E1894" s="26"/>
      <c r="F1894" s="41">
        <v>2</v>
      </c>
      <c r="G1894" s="228" t="s">
        <v>218</v>
      </c>
      <c r="H1894" s="228" t="s">
        <v>4857</v>
      </c>
      <c r="I1894" s="225">
        <v>2022</v>
      </c>
    </row>
    <row r="1895" spans="1:9" s="24" customFormat="1" ht="19.5" customHeight="1">
      <c r="A1895" s="228" t="s">
        <v>2464</v>
      </c>
      <c r="B1895" s="238" t="s">
        <v>316</v>
      </c>
      <c r="C1895" s="228" t="s">
        <v>30</v>
      </c>
      <c r="D1895" s="123">
        <v>0.75</v>
      </c>
      <c r="E1895" s="26"/>
      <c r="F1895" s="41">
        <v>0.75</v>
      </c>
      <c r="G1895" s="228" t="s">
        <v>235</v>
      </c>
      <c r="H1895" s="228" t="s">
        <v>4857</v>
      </c>
      <c r="I1895" s="225">
        <v>2022</v>
      </c>
    </row>
    <row r="1896" spans="1:9" s="24" customFormat="1" ht="19.5" customHeight="1">
      <c r="A1896" s="228" t="s">
        <v>2465</v>
      </c>
      <c r="B1896" s="238" t="s">
        <v>317</v>
      </c>
      <c r="C1896" s="228" t="s">
        <v>30</v>
      </c>
      <c r="D1896" s="123">
        <v>1.5</v>
      </c>
      <c r="E1896" s="26"/>
      <c r="F1896" s="41">
        <v>1.5</v>
      </c>
      <c r="G1896" s="228" t="s">
        <v>235</v>
      </c>
      <c r="H1896" s="228" t="s">
        <v>4857</v>
      </c>
      <c r="I1896" s="225">
        <v>2023</v>
      </c>
    </row>
    <row r="1897" spans="1:9" s="24" customFormat="1" ht="19.5" customHeight="1">
      <c r="A1897" s="228" t="s">
        <v>2466</v>
      </c>
      <c r="B1897" s="238" t="s">
        <v>318</v>
      </c>
      <c r="C1897" s="228" t="s">
        <v>30</v>
      </c>
      <c r="D1897" s="123">
        <v>0.04</v>
      </c>
      <c r="E1897" s="26"/>
      <c r="F1897" s="41">
        <v>0.04</v>
      </c>
      <c r="G1897" s="228" t="s">
        <v>217</v>
      </c>
      <c r="H1897" s="228" t="s">
        <v>4857</v>
      </c>
      <c r="I1897" s="225">
        <v>2023</v>
      </c>
    </row>
    <row r="1898" spans="1:9" s="24" customFormat="1" ht="19.5" customHeight="1">
      <c r="A1898" s="228" t="s">
        <v>2467</v>
      </c>
      <c r="B1898" s="238" t="s">
        <v>319</v>
      </c>
      <c r="C1898" s="228" t="s">
        <v>30</v>
      </c>
      <c r="D1898" s="123">
        <v>0.7</v>
      </c>
      <c r="E1898" s="26"/>
      <c r="F1898" s="41">
        <v>0.7</v>
      </c>
      <c r="G1898" s="228" t="s">
        <v>217</v>
      </c>
      <c r="H1898" s="228" t="s">
        <v>4857</v>
      </c>
      <c r="I1898" s="225">
        <v>2023</v>
      </c>
    </row>
    <row r="1899" spans="1:9" s="24" customFormat="1" ht="19.5" customHeight="1">
      <c r="A1899" s="228" t="s">
        <v>2468</v>
      </c>
      <c r="B1899" s="238" t="s">
        <v>2729</v>
      </c>
      <c r="C1899" s="228" t="s">
        <v>30</v>
      </c>
      <c r="D1899" s="123">
        <v>2.74</v>
      </c>
      <c r="E1899" s="26"/>
      <c r="F1899" s="41">
        <v>2.74</v>
      </c>
      <c r="G1899" s="228" t="s">
        <v>234</v>
      </c>
      <c r="H1899" s="228" t="s">
        <v>4857</v>
      </c>
      <c r="I1899" s="225">
        <v>2024</v>
      </c>
    </row>
    <row r="1900" spans="1:9" s="24" customFormat="1" ht="19.5" customHeight="1">
      <c r="A1900" s="228" t="s">
        <v>2469</v>
      </c>
      <c r="B1900" s="238" t="s">
        <v>320</v>
      </c>
      <c r="C1900" s="228" t="s">
        <v>30</v>
      </c>
      <c r="D1900" s="123">
        <v>0.88</v>
      </c>
      <c r="E1900" s="26"/>
      <c r="F1900" s="41">
        <v>0.88</v>
      </c>
      <c r="G1900" s="228" t="s">
        <v>222</v>
      </c>
      <c r="H1900" s="228" t="s">
        <v>4857</v>
      </c>
      <c r="I1900" s="225">
        <v>2023</v>
      </c>
    </row>
    <row r="1901" spans="1:9" s="24" customFormat="1" ht="19.5" customHeight="1">
      <c r="A1901" s="162" t="s">
        <v>183</v>
      </c>
      <c r="B1901" s="272" t="s">
        <v>1397</v>
      </c>
      <c r="C1901" s="228" t="s">
        <v>30</v>
      </c>
      <c r="D1901" s="107">
        <f>D1902</f>
        <v>0.4</v>
      </c>
      <c r="E1901" s="74">
        <v>0</v>
      </c>
      <c r="F1901" s="107">
        <f>F1902</f>
        <v>0.4</v>
      </c>
      <c r="G1901" s="30"/>
      <c r="H1901" s="228" t="s">
        <v>200</v>
      </c>
      <c r="I1901" s="225"/>
    </row>
    <row r="1902" spans="1:9" s="24" customFormat="1" ht="19.5" customHeight="1">
      <c r="A1902" s="228" t="s">
        <v>2470</v>
      </c>
      <c r="B1902" s="238" t="s">
        <v>463</v>
      </c>
      <c r="C1902" s="228" t="s">
        <v>30</v>
      </c>
      <c r="D1902" s="36">
        <v>0.4</v>
      </c>
      <c r="E1902" s="26"/>
      <c r="F1902" s="36">
        <v>0.4</v>
      </c>
      <c r="G1902" s="228" t="s">
        <v>215</v>
      </c>
      <c r="H1902" s="228" t="s">
        <v>200</v>
      </c>
      <c r="I1902" s="225">
        <v>2022</v>
      </c>
    </row>
    <row r="1903" spans="1:9" s="72" customFormat="1" ht="19.5" customHeight="1">
      <c r="A1903" s="158" t="s">
        <v>184</v>
      </c>
      <c r="B1903" s="280" t="s">
        <v>201</v>
      </c>
      <c r="C1903" s="228" t="s">
        <v>30</v>
      </c>
      <c r="D1903" s="50">
        <f>SUM(D1904:D1909)</f>
        <v>3.0600000000000005</v>
      </c>
      <c r="E1903" s="50">
        <f>SUM(E1904:E1909)</f>
        <v>0</v>
      </c>
      <c r="F1903" s="50">
        <f>SUM(F1904:F1909)</f>
        <v>3.0600000000000005</v>
      </c>
      <c r="G1903" s="63"/>
      <c r="H1903" s="3" t="s">
        <v>201</v>
      </c>
      <c r="I1903" s="222"/>
    </row>
    <row r="1904" spans="1:9" s="72" customFormat="1" ht="19.5" customHeight="1">
      <c r="A1904" s="157" t="s">
        <v>2471</v>
      </c>
      <c r="B1904" s="281" t="s">
        <v>91</v>
      </c>
      <c r="C1904" s="15" t="s">
        <v>30</v>
      </c>
      <c r="D1904" s="18">
        <v>0.74</v>
      </c>
      <c r="E1904" s="132"/>
      <c r="F1904" s="18">
        <v>0.74</v>
      </c>
      <c r="G1904" s="228" t="s">
        <v>501</v>
      </c>
      <c r="H1904" s="3" t="s">
        <v>201</v>
      </c>
      <c r="I1904" s="222">
        <v>2022</v>
      </c>
    </row>
    <row r="1905" spans="1:9" s="45" customFormat="1" ht="19.5" customHeight="1">
      <c r="A1905" s="157" t="s">
        <v>2472</v>
      </c>
      <c r="B1905" s="281" t="s">
        <v>91</v>
      </c>
      <c r="C1905" s="100" t="s">
        <v>30</v>
      </c>
      <c r="D1905" s="18">
        <v>1.17</v>
      </c>
      <c r="E1905" s="141"/>
      <c r="F1905" s="18">
        <v>1.17</v>
      </c>
      <c r="G1905" s="228" t="s">
        <v>503</v>
      </c>
      <c r="H1905" s="3" t="s">
        <v>201</v>
      </c>
      <c r="I1905" s="225">
        <v>2022</v>
      </c>
    </row>
    <row r="1906" spans="1:9" s="45" customFormat="1" ht="19.5" customHeight="1">
      <c r="A1906" s="157" t="s">
        <v>2473</v>
      </c>
      <c r="B1906" s="281" t="s">
        <v>1858</v>
      </c>
      <c r="C1906" s="100" t="s">
        <v>30</v>
      </c>
      <c r="D1906" s="18">
        <v>0.25</v>
      </c>
      <c r="E1906" s="141"/>
      <c r="F1906" s="18">
        <v>0.25</v>
      </c>
      <c r="G1906" s="228" t="s">
        <v>504</v>
      </c>
      <c r="H1906" s="3" t="s">
        <v>201</v>
      </c>
      <c r="I1906" s="225">
        <v>2021</v>
      </c>
    </row>
    <row r="1907" spans="1:9" s="45" customFormat="1" ht="19.5" customHeight="1">
      <c r="A1907" s="157" t="s">
        <v>2474</v>
      </c>
      <c r="B1907" s="281" t="s">
        <v>1859</v>
      </c>
      <c r="C1907" s="100" t="s">
        <v>30</v>
      </c>
      <c r="D1907" s="18">
        <v>0.1</v>
      </c>
      <c r="E1907" s="141"/>
      <c r="F1907" s="18">
        <v>0.1</v>
      </c>
      <c r="G1907" s="228" t="s">
        <v>505</v>
      </c>
      <c r="H1907" s="3" t="s">
        <v>201</v>
      </c>
      <c r="I1907" s="225">
        <v>2023</v>
      </c>
    </row>
    <row r="1908" spans="1:9" s="45" customFormat="1" ht="19.5" customHeight="1">
      <c r="A1908" s="157" t="s">
        <v>2475</v>
      </c>
      <c r="B1908" s="281" t="s">
        <v>91</v>
      </c>
      <c r="C1908" s="100" t="s">
        <v>30</v>
      </c>
      <c r="D1908" s="18">
        <v>0.6000000000000001</v>
      </c>
      <c r="E1908" s="141"/>
      <c r="F1908" s="18">
        <v>0.6000000000000001</v>
      </c>
      <c r="G1908" s="228" t="s">
        <v>506</v>
      </c>
      <c r="H1908" s="3" t="s">
        <v>201</v>
      </c>
      <c r="I1908" s="225">
        <v>2023</v>
      </c>
    </row>
    <row r="1909" spans="1:9" s="45" customFormat="1" ht="19.5" customHeight="1">
      <c r="A1909" s="157" t="s">
        <v>4357</v>
      </c>
      <c r="B1909" s="281" t="s">
        <v>91</v>
      </c>
      <c r="C1909" s="100" t="s">
        <v>30</v>
      </c>
      <c r="D1909" s="18">
        <v>0.2</v>
      </c>
      <c r="E1909" s="141"/>
      <c r="F1909" s="18">
        <v>0.2</v>
      </c>
      <c r="G1909" s="228" t="s">
        <v>508</v>
      </c>
      <c r="H1909" s="3" t="s">
        <v>201</v>
      </c>
      <c r="I1909" s="225">
        <v>2024</v>
      </c>
    </row>
    <row r="1910" spans="1:9" s="200" customFormat="1" ht="19.5" customHeight="1">
      <c r="A1910" s="99" t="s">
        <v>159</v>
      </c>
      <c r="B1910" s="291" t="s">
        <v>202</v>
      </c>
      <c r="C1910" s="100" t="s">
        <v>30</v>
      </c>
      <c r="D1910" s="203">
        <f>SUM(D1911:D1915)</f>
        <v>4.32</v>
      </c>
      <c r="E1910" s="203">
        <f>SUM(E1911:E1915)</f>
        <v>0</v>
      </c>
      <c r="F1910" s="203">
        <f>SUM(F1911:F1915)</f>
        <v>4.32</v>
      </c>
      <c r="G1910" s="63"/>
      <c r="H1910" s="17" t="s">
        <v>202</v>
      </c>
      <c r="I1910" s="225"/>
    </row>
    <row r="1911" spans="1:9" s="46" customFormat="1" ht="19.5" customHeight="1">
      <c r="A1911" s="17" t="s">
        <v>2476</v>
      </c>
      <c r="B1911" s="238" t="s">
        <v>760</v>
      </c>
      <c r="C1911" s="228" t="s">
        <v>30</v>
      </c>
      <c r="D1911" s="179">
        <v>0.72</v>
      </c>
      <c r="E1911" s="27"/>
      <c r="F1911" s="174">
        <v>0.72</v>
      </c>
      <c r="G1911" s="228" t="s">
        <v>3353</v>
      </c>
      <c r="H1911" s="17" t="s">
        <v>202</v>
      </c>
      <c r="I1911" s="225">
        <v>2024</v>
      </c>
    </row>
    <row r="1912" spans="1:9" s="46" customFormat="1" ht="19.5" customHeight="1">
      <c r="A1912" s="17" t="s">
        <v>2477</v>
      </c>
      <c r="B1912" s="238" t="s">
        <v>761</v>
      </c>
      <c r="C1912" s="228" t="s">
        <v>30</v>
      </c>
      <c r="D1912" s="206">
        <v>0.3</v>
      </c>
      <c r="E1912" s="27"/>
      <c r="F1912" s="174">
        <v>0.3</v>
      </c>
      <c r="G1912" s="17" t="s">
        <v>762</v>
      </c>
      <c r="H1912" s="17" t="s">
        <v>202</v>
      </c>
      <c r="I1912" s="225">
        <v>2022</v>
      </c>
    </row>
    <row r="1913" spans="1:9" s="46" customFormat="1" ht="19.5" customHeight="1">
      <c r="A1913" s="17" t="s">
        <v>2478</v>
      </c>
      <c r="B1913" s="247" t="s">
        <v>763</v>
      </c>
      <c r="C1913" s="17" t="s">
        <v>30</v>
      </c>
      <c r="D1913" s="206">
        <v>0.5</v>
      </c>
      <c r="E1913" s="27"/>
      <c r="F1913" s="174">
        <v>0.5</v>
      </c>
      <c r="G1913" s="17" t="s">
        <v>598</v>
      </c>
      <c r="H1913" s="17" t="s">
        <v>202</v>
      </c>
      <c r="I1913" s="225">
        <v>2024</v>
      </c>
    </row>
    <row r="1914" spans="1:9" s="46" customFormat="1" ht="19.5" customHeight="1">
      <c r="A1914" s="17" t="s">
        <v>2479</v>
      </c>
      <c r="B1914" s="238" t="s">
        <v>764</v>
      </c>
      <c r="C1914" s="228" t="s">
        <v>30</v>
      </c>
      <c r="D1914" s="206">
        <v>0.8</v>
      </c>
      <c r="E1914" s="27"/>
      <c r="F1914" s="174">
        <v>0.8</v>
      </c>
      <c r="G1914" s="17" t="s">
        <v>614</v>
      </c>
      <c r="H1914" s="17" t="s">
        <v>202</v>
      </c>
      <c r="I1914" s="225">
        <v>2022</v>
      </c>
    </row>
    <row r="1915" spans="1:9" s="46" customFormat="1" ht="19.5" customHeight="1">
      <c r="A1915" s="17" t="s">
        <v>2480</v>
      </c>
      <c r="B1915" s="238" t="s">
        <v>765</v>
      </c>
      <c r="C1915" s="228" t="s">
        <v>30</v>
      </c>
      <c r="D1915" s="173">
        <v>2</v>
      </c>
      <c r="E1915" s="27"/>
      <c r="F1915" s="174">
        <v>2</v>
      </c>
      <c r="G1915" s="228" t="s">
        <v>766</v>
      </c>
      <c r="H1915" s="17" t="s">
        <v>202</v>
      </c>
      <c r="I1915" s="225">
        <v>2022</v>
      </c>
    </row>
    <row r="1916" spans="1:9" s="152" customFormat="1" ht="19.5" customHeight="1">
      <c r="A1916" s="65" t="s">
        <v>177</v>
      </c>
      <c r="B1916" s="241" t="s">
        <v>203</v>
      </c>
      <c r="C1916" s="228" t="s">
        <v>30</v>
      </c>
      <c r="D1916" s="108"/>
      <c r="E1916" s="108"/>
      <c r="F1916" s="108"/>
      <c r="G1916" s="151"/>
      <c r="H1916" s="228"/>
      <c r="I1916" s="225"/>
    </row>
    <row r="1917" spans="1:9" s="59" customFormat="1" ht="19.5" customHeight="1">
      <c r="A1917" s="48" t="s">
        <v>163</v>
      </c>
      <c r="B1917" s="249" t="s">
        <v>1723</v>
      </c>
      <c r="C1917" s="228" t="s">
        <v>30</v>
      </c>
      <c r="D1917" s="58">
        <f>SUM(D1918:D1918)</f>
        <v>0.4</v>
      </c>
      <c r="E1917" s="58">
        <f>SUM(E1918:E1918)</f>
        <v>0</v>
      </c>
      <c r="F1917" s="58">
        <f>SUM(F1918:F1918)</f>
        <v>0.4</v>
      </c>
      <c r="G1917" s="151"/>
      <c r="H1917" s="228" t="s">
        <v>1723</v>
      </c>
      <c r="I1917" s="225"/>
    </row>
    <row r="1918" spans="1:9" s="40" customFormat="1" ht="19.5" customHeight="1">
      <c r="A1918" s="17" t="s">
        <v>2481</v>
      </c>
      <c r="B1918" s="242" t="s">
        <v>1030</v>
      </c>
      <c r="C1918" s="17" t="s">
        <v>30</v>
      </c>
      <c r="D1918" s="19">
        <v>0.4</v>
      </c>
      <c r="E1918" s="27"/>
      <c r="F1918" s="19">
        <v>0.4</v>
      </c>
      <c r="G1918" s="228" t="s">
        <v>981</v>
      </c>
      <c r="H1918" s="228" t="s">
        <v>1723</v>
      </c>
      <c r="I1918" s="225">
        <v>2022</v>
      </c>
    </row>
    <row r="1919" spans="1:9" s="67" customFormat="1" ht="19.5" customHeight="1">
      <c r="A1919" s="151" t="s">
        <v>164</v>
      </c>
      <c r="B1919" s="241" t="s">
        <v>204</v>
      </c>
      <c r="C1919" s="17" t="s">
        <v>30</v>
      </c>
      <c r="D1919" s="108">
        <f>SUM(D1920:D1922)</f>
        <v>1</v>
      </c>
      <c r="E1919" s="108">
        <f>SUM(E1920:E1922)</f>
        <v>0</v>
      </c>
      <c r="F1919" s="108">
        <f>SUM(F1920:F1922)</f>
        <v>1</v>
      </c>
      <c r="G1919" s="151"/>
      <c r="H1919" s="228" t="s">
        <v>204</v>
      </c>
      <c r="I1919" s="225"/>
    </row>
    <row r="1920" spans="1:9" s="45" customFormat="1" ht="19.5" customHeight="1">
      <c r="A1920" s="228" t="s">
        <v>2482</v>
      </c>
      <c r="B1920" s="238" t="s">
        <v>2963</v>
      </c>
      <c r="C1920" s="228" t="s">
        <v>30</v>
      </c>
      <c r="D1920" s="36">
        <v>0.30000000000000004</v>
      </c>
      <c r="E1920" s="26"/>
      <c r="F1920" s="36">
        <v>0.30000000000000004</v>
      </c>
      <c r="G1920" s="228" t="s">
        <v>1058</v>
      </c>
      <c r="H1920" s="228" t="s">
        <v>204</v>
      </c>
      <c r="I1920" s="225">
        <v>2022</v>
      </c>
    </row>
    <row r="1921" spans="1:9" s="45" customFormat="1" ht="19.5" customHeight="1">
      <c r="A1921" s="228" t="s">
        <v>2483</v>
      </c>
      <c r="B1921" s="238" t="s">
        <v>2964</v>
      </c>
      <c r="C1921" s="228" t="s">
        <v>30</v>
      </c>
      <c r="D1921" s="36">
        <v>0.2</v>
      </c>
      <c r="E1921" s="26"/>
      <c r="F1921" s="36">
        <v>0.2</v>
      </c>
      <c r="G1921" s="228" t="s">
        <v>1058</v>
      </c>
      <c r="H1921" s="228" t="s">
        <v>204</v>
      </c>
      <c r="I1921" s="225">
        <v>2022</v>
      </c>
    </row>
    <row r="1922" spans="1:9" s="45" customFormat="1" ht="19.5" customHeight="1">
      <c r="A1922" s="228" t="s">
        <v>2484</v>
      </c>
      <c r="B1922" s="238" t="s">
        <v>1156</v>
      </c>
      <c r="C1922" s="228" t="s">
        <v>30</v>
      </c>
      <c r="D1922" s="36">
        <v>0.5</v>
      </c>
      <c r="E1922" s="26"/>
      <c r="F1922" s="36">
        <v>0.5</v>
      </c>
      <c r="G1922" s="228" t="s">
        <v>1053</v>
      </c>
      <c r="H1922" s="228" t="s">
        <v>204</v>
      </c>
      <c r="I1922" s="225">
        <v>2022</v>
      </c>
    </row>
    <row r="1923" spans="1:9" s="80" customFormat="1" ht="19.5" customHeight="1">
      <c r="A1923" s="163" t="s">
        <v>195</v>
      </c>
      <c r="B1923" s="292" t="s">
        <v>205</v>
      </c>
      <c r="C1923" s="105" t="s">
        <v>30</v>
      </c>
      <c r="D1923" s="90"/>
      <c r="E1923" s="137"/>
      <c r="F1923" s="90"/>
      <c r="G1923" s="102"/>
      <c r="H1923" s="92"/>
      <c r="I1923" s="223"/>
    </row>
    <row r="1924" spans="1:9" ht="19.5" customHeight="1">
      <c r="A1924" s="155">
        <v>10</v>
      </c>
      <c r="B1924" s="236" t="s">
        <v>93</v>
      </c>
      <c r="C1924" s="2" t="s">
        <v>31</v>
      </c>
      <c r="D1924" s="13"/>
      <c r="E1924" s="13"/>
      <c r="F1924" s="13"/>
      <c r="G1924" s="2"/>
      <c r="H1924" s="6"/>
      <c r="I1924" s="225"/>
    </row>
    <row r="1925" spans="1:9" s="24" customFormat="1" ht="19.5" customHeight="1">
      <c r="A1925" s="151" t="s">
        <v>80</v>
      </c>
      <c r="B1925" s="241" t="s">
        <v>1398</v>
      </c>
      <c r="C1925" s="2" t="s">
        <v>31</v>
      </c>
      <c r="D1925" s="125">
        <f>SUM(D1926:D1934)</f>
        <v>3.1799999999999997</v>
      </c>
      <c r="E1925" s="125">
        <f>SUM(E1926:E1934)</f>
        <v>0.41000000000000003</v>
      </c>
      <c r="F1925" s="125">
        <f>SUM(F1926:F1934)</f>
        <v>2.7699999999999996</v>
      </c>
      <c r="G1925" s="151"/>
      <c r="H1925" s="228"/>
      <c r="I1925" s="225"/>
    </row>
    <row r="1926" spans="1:9" s="24" customFormat="1" ht="19.5" customHeight="1">
      <c r="A1926" s="228" t="s">
        <v>1630</v>
      </c>
      <c r="B1926" s="297" t="s">
        <v>321</v>
      </c>
      <c r="C1926" s="51" t="s">
        <v>31</v>
      </c>
      <c r="D1926" s="123">
        <v>0.18</v>
      </c>
      <c r="E1926" s="26"/>
      <c r="F1926" s="41">
        <f>D1926-E1926</f>
        <v>0.18</v>
      </c>
      <c r="G1926" s="51" t="s">
        <v>218</v>
      </c>
      <c r="H1926" s="228" t="s">
        <v>4857</v>
      </c>
      <c r="I1926" s="225">
        <v>2021</v>
      </c>
    </row>
    <row r="1927" spans="1:9" s="24" customFormat="1" ht="19.5" customHeight="1">
      <c r="A1927" s="228" t="s">
        <v>1631</v>
      </c>
      <c r="B1927" s="297" t="s">
        <v>2730</v>
      </c>
      <c r="C1927" s="51" t="s">
        <v>31</v>
      </c>
      <c r="D1927" s="123">
        <v>0.07</v>
      </c>
      <c r="E1927" s="26"/>
      <c r="F1927" s="41">
        <f aca="true" t="shared" si="14" ref="F1927:F1934">D1927-E1927</f>
        <v>0.07</v>
      </c>
      <c r="G1927" s="51" t="s">
        <v>218</v>
      </c>
      <c r="H1927" s="228" t="s">
        <v>4857</v>
      </c>
      <c r="I1927" s="225">
        <v>2022</v>
      </c>
    </row>
    <row r="1928" spans="1:9" s="24" customFormat="1" ht="19.5" customHeight="1">
      <c r="A1928" s="228" t="s">
        <v>2485</v>
      </c>
      <c r="B1928" s="297" t="s">
        <v>2731</v>
      </c>
      <c r="C1928" s="51" t="s">
        <v>31</v>
      </c>
      <c r="D1928" s="123">
        <v>0.1</v>
      </c>
      <c r="E1928" s="26"/>
      <c r="F1928" s="41">
        <f t="shared" si="14"/>
        <v>0.1</v>
      </c>
      <c r="G1928" s="51" t="s">
        <v>2727</v>
      </c>
      <c r="H1928" s="228" t="s">
        <v>4857</v>
      </c>
      <c r="I1928" s="225">
        <v>2023</v>
      </c>
    </row>
    <row r="1929" spans="1:9" s="24" customFormat="1" ht="19.5" customHeight="1">
      <c r="A1929" s="228" t="s">
        <v>2486</v>
      </c>
      <c r="B1929" s="238" t="s">
        <v>322</v>
      </c>
      <c r="C1929" s="51" t="s">
        <v>31</v>
      </c>
      <c r="D1929" s="123">
        <v>1.53</v>
      </c>
      <c r="E1929" s="26"/>
      <c r="F1929" s="41">
        <f>D1929-E1929</f>
        <v>1.53</v>
      </c>
      <c r="G1929" s="228" t="s">
        <v>214</v>
      </c>
      <c r="H1929" s="228" t="s">
        <v>4857</v>
      </c>
      <c r="I1929" s="225">
        <v>2024</v>
      </c>
    </row>
    <row r="1930" spans="1:9" s="24" customFormat="1" ht="19.5" customHeight="1">
      <c r="A1930" s="228" t="s">
        <v>2487</v>
      </c>
      <c r="B1930" s="238" t="s">
        <v>322</v>
      </c>
      <c r="C1930" s="51" t="s">
        <v>31</v>
      </c>
      <c r="D1930" s="123">
        <v>0.46</v>
      </c>
      <c r="E1930" s="26"/>
      <c r="F1930" s="41">
        <f t="shared" si="14"/>
        <v>0.46</v>
      </c>
      <c r="G1930" s="228" t="s">
        <v>219</v>
      </c>
      <c r="H1930" s="228" t="s">
        <v>4857</v>
      </c>
      <c r="I1930" s="225">
        <v>2022</v>
      </c>
    </row>
    <row r="1931" spans="1:9" s="24" customFormat="1" ht="19.5" customHeight="1">
      <c r="A1931" s="228" t="s">
        <v>2488</v>
      </c>
      <c r="B1931" s="238" t="s">
        <v>323</v>
      </c>
      <c r="C1931" s="51" t="s">
        <v>31</v>
      </c>
      <c r="D1931" s="123">
        <v>0.25</v>
      </c>
      <c r="E1931" s="26">
        <v>0.01</v>
      </c>
      <c r="F1931" s="41">
        <f t="shared" si="14"/>
        <v>0.24</v>
      </c>
      <c r="G1931" s="228" t="s">
        <v>219</v>
      </c>
      <c r="H1931" s="228" t="s">
        <v>4857</v>
      </c>
      <c r="I1931" s="225">
        <v>2022</v>
      </c>
    </row>
    <row r="1932" spans="1:9" s="24" customFormat="1" ht="19.5" customHeight="1">
      <c r="A1932" s="228" t="s">
        <v>2489</v>
      </c>
      <c r="B1932" s="238" t="s">
        <v>324</v>
      </c>
      <c r="C1932" s="51" t="s">
        <v>31</v>
      </c>
      <c r="D1932" s="123">
        <v>0.09</v>
      </c>
      <c r="E1932" s="26"/>
      <c r="F1932" s="41">
        <f t="shared" si="14"/>
        <v>0.09</v>
      </c>
      <c r="G1932" s="228" t="s">
        <v>219</v>
      </c>
      <c r="H1932" s="228" t="s">
        <v>4857</v>
      </c>
      <c r="I1932" s="225">
        <v>2022</v>
      </c>
    </row>
    <row r="1933" spans="1:9" s="24" customFormat="1" ht="19.5" customHeight="1">
      <c r="A1933" s="228" t="s">
        <v>2490</v>
      </c>
      <c r="B1933" s="238" t="s">
        <v>325</v>
      </c>
      <c r="C1933" s="51" t="s">
        <v>31</v>
      </c>
      <c r="D1933" s="123">
        <v>0.25</v>
      </c>
      <c r="E1933" s="26">
        <v>0.2</v>
      </c>
      <c r="F1933" s="41">
        <f t="shared" si="14"/>
        <v>0.04999999999999999</v>
      </c>
      <c r="G1933" s="228" t="s">
        <v>222</v>
      </c>
      <c r="H1933" s="228" t="s">
        <v>4857</v>
      </c>
      <c r="I1933" s="225">
        <v>2022</v>
      </c>
    </row>
    <row r="1934" spans="1:9" s="24" customFormat="1" ht="19.5" customHeight="1">
      <c r="A1934" s="228" t="s">
        <v>3192</v>
      </c>
      <c r="B1934" s="238" t="s">
        <v>326</v>
      </c>
      <c r="C1934" s="51" t="s">
        <v>31</v>
      </c>
      <c r="D1934" s="123">
        <v>0.25</v>
      </c>
      <c r="E1934" s="26">
        <v>0.2</v>
      </c>
      <c r="F1934" s="41">
        <f t="shared" si="14"/>
        <v>0.04999999999999999</v>
      </c>
      <c r="G1934" s="228" t="s">
        <v>222</v>
      </c>
      <c r="H1934" s="228" t="s">
        <v>4857</v>
      </c>
      <c r="I1934" s="225">
        <v>2022</v>
      </c>
    </row>
    <row r="1935" spans="1:9" s="34" customFormat="1" ht="19.5" customHeight="1">
      <c r="A1935" s="155" t="s">
        <v>81</v>
      </c>
      <c r="B1935" s="262" t="s">
        <v>1397</v>
      </c>
      <c r="C1935" s="51" t="s">
        <v>31</v>
      </c>
      <c r="D1935" s="60">
        <f>D1936</f>
        <v>0.57</v>
      </c>
      <c r="E1935" s="60"/>
      <c r="F1935" s="60">
        <f>F1936</f>
        <v>0.57</v>
      </c>
      <c r="G1935" s="230"/>
      <c r="H1935" s="30"/>
      <c r="I1935" s="225"/>
    </row>
    <row r="1936" spans="1:9" s="24" customFormat="1" ht="19.5" customHeight="1">
      <c r="A1936" s="167"/>
      <c r="B1936" s="238" t="s">
        <v>4736</v>
      </c>
      <c r="C1936" s="15" t="s">
        <v>31</v>
      </c>
      <c r="D1936" s="124">
        <v>0.57</v>
      </c>
      <c r="E1936" s="29"/>
      <c r="F1936" s="124">
        <v>0.57</v>
      </c>
      <c r="G1936" s="30" t="s">
        <v>421</v>
      </c>
      <c r="H1936" s="30" t="s">
        <v>200</v>
      </c>
      <c r="I1936" s="225">
        <v>2024</v>
      </c>
    </row>
    <row r="1937" spans="1:9" s="82" customFormat="1" ht="19.5" customHeight="1">
      <c r="A1937" s="156" t="s">
        <v>82</v>
      </c>
      <c r="B1937" s="280" t="s">
        <v>201</v>
      </c>
      <c r="C1937" s="15" t="s">
        <v>31</v>
      </c>
      <c r="D1937" s="50">
        <f>SUM(D1938:D1946)</f>
        <v>1.7100000000000002</v>
      </c>
      <c r="E1937" s="50">
        <f>SUM(E1938:E1946)</f>
        <v>0</v>
      </c>
      <c r="F1937" s="50">
        <f>SUM(F1938:F1946)</f>
        <v>1.7100000000000002</v>
      </c>
      <c r="G1937" s="151"/>
      <c r="H1937" s="3" t="s">
        <v>201</v>
      </c>
      <c r="I1937" s="224"/>
    </row>
    <row r="1938" spans="1:9" s="72" customFormat="1" ht="19.5" customHeight="1">
      <c r="A1938" s="225" t="s">
        <v>2491</v>
      </c>
      <c r="B1938" s="281" t="s">
        <v>4358</v>
      </c>
      <c r="C1938" s="15" t="s">
        <v>31</v>
      </c>
      <c r="D1938" s="18">
        <v>0.02</v>
      </c>
      <c r="E1938" s="132"/>
      <c r="F1938" s="18">
        <v>0.02</v>
      </c>
      <c r="G1938" s="228" t="s">
        <v>4183</v>
      </c>
      <c r="H1938" s="3" t="s">
        <v>201</v>
      </c>
      <c r="I1938" s="225">
        <v>2021</v>
      </c>
    </row>
    <row r="1939" spans="1:9" s="72" customFormat="1" ht="19.5" customHeight="1">
      <c r="A1939" s="225" t="s">
        <v>2492</v>
      </c>
      <c r="B1939" s="265" t="s">
        <v>538</v>
      </c>
      <c r="C1939" s="15" t="s">
        <v>31</v>
      </c>
      <c r="D1939" s="18">
        <v>0.195</v>
      </c>
      <c r="E1939" s="132"/>
      <c r="F1939" s="18">
        <v>0.195</v>
      </c>
      <c r="G1939" s="228" t="s">
        <v>506</v>
      </c>
      <c r="H1939" s="3" t="s">
        <v>201</v>
      </c>
      <c r="I1939" s="222">
        <v>2022</v>
      </c>
    </row>
    <row r="1940" spans="1:9" s="72" customFormat="1" ht="19.5" customHeight="1">
      <c r="A1940" s="225" t="s">
        <v>2493</v>
      </c>
      <c r="B1940" s="265" t="s">
        <v>539</v>
      </c>
      <c r="C1940" s="15" t="s">
        <v>31</v>
      </c>
      <c r="D1940" s="18">
        <v>0.075</v>
      </c>
      <c r="E1940" s="132"/>
      <c r="F1940" s="18">
        <v>0.075</v>
      </c>
      <c r="G1940" s="228" t="s">
        <v>506</v>
      </c>
      <c r="H1940" s="3" t="s">
        <v>201</v>
      </c>
      <c r="I1940" s="222">
        <v>2023</v>
      </c>
    </row>
    <row r="1941" spans="1:9" s="72" customFormat="1" ht="19.5" customHeight="1">
      <c r="A1941" s="225" t="s">
        <v>2494</v>
      </c>
      <c r="B1941" s="265" t="s">
        <v>540</v>
      </c>
      <c r="C1941" s="15" t="s">
        <v>31</v>
      </c>
      <c r="D1941" s="18">
        <v>0.1</v>
      </c>
      <c r="E1941" s="132"/>
      <c r="F1941" s="18">
        <v>0.1</v>
      </c>
      <c r="G1941" s="228" t="s">
        <v>506</v>
      </c>
      <c r="H1941" s="3" t="s">
        <v>201</v>
      </c>
      <c r="I1941" s="222">
        <v>2024</v>
      </c>
    </row>
    <row r="1942" spans="1:9" s="72" customFormat="1" ht="19.5" customHeight="1">
      <c r="A1942" s="225" t="s">
        <v>2495</v>
      </c>
      <c r="B1942" s="265" t="s">
        <v>541</v>
      </c>
      <c r="C1942" s="15" t="s">
        <v>31</v>
      </c>
      <c r="D1942" s="18">
        <v>0.15</v>
      </c>
      <c r="E1942" s="132"/>
      <c r="F1942" s="18">
        <v>0.15</v>
      </c>
      <c r="G1942" s="228" t="s">
        <v>506</v>
      </c>
      <c r="H1942" s="3" t="s">
        <v>201</v>
      </c>
      <c r="I1942" s="222">
        <v>2025</v>
      </c>
    </row>
    <row r="1943" spans="1:9" s="72" customFormat="1" ht="19.5" customHeight="1">
      <c r="A1943" s="225" t="s">
        <v>2496</v>
      </c>
      <c r="B1943" s="265" t="s">
        <v>542</v>
      </c>
      <c r="C1943" s="15" t="s">
        <v>31</v>
      </c>
      <c r="D1943" s="18">
        <v>0.5</v>
      </c>
      <c r="E1943" s="132"/>
      <c r="F1943" s="18">
        <v>0.5</v>
      </c>
      <c r="G1943" s="228" t="s">
        <v>499</v>
      </c>
      <c r="H1943" s="3" t="s">
        <v>201</v>
      </c>
      <c r="I1943" s="222">
        <v>2024</v>
      </c>
    </row>
    <row r="1944" spans="1:9" s="72" customFormat="1" ht="19.5" customHeight="1">
      <c r="A1944" s="225" t="s">
        <v>2497</v>
      </c>
      <c r="B1944" s="293" t="s">
        <v>1860</v>
      </c>
      <c r="C1944" s="15" t="s">
        <v>31</v>
      </c>
      <c r="D1944" s="18">
        <v>0.5</v>
      </c>
      <c r="E1944" s="132"/>
      <c r="F1944" s="18">
        <v>0.5</v>
      </c>
      <c r="G1944" s="228" t="s">
        <v>209</v>
      </c>
      <c r="H1944" s="3" t="s">
        <v>201</v>
      </c>
      <c r="I1944" s="222">
        <v>2022</v>
      </c>
    </row>
    <row r="1945" spans="1:9" s="72" customFormat="1" ht="19.5" customHeight="1">
      <c r="A1945" s="225" t="s">
        <v>2498</v>
      </c>
      <c r="B1945" s="281" t="s">
        <v>543</v>
      </c>
      <c r="C1945" s="15" t="s">
        <v>31</v>
      </c>
      <c r="D1945" s="18">
        <v>0.07</v>
      </c>
      <c r="E1945" s="132"/>
      <c r="F1945" s="18">
        <v>0.07</v>
      </c>
      <c r="G1945" s="228" t="s">
        <v>502</v>
      </c>
      <c r="H1945" s="3" t="s">
        <v>201</v>
      </c>
      <c r="I1945" s="222">
        <v>2024</v>
      </c>
    </row>
    <row r="1946" spans="1:9" s="72" customFormat="1" ht="19.5" customHeight="1">
      <c r="A1946" s="225" t="s">
        <v>4359</v>
      </c>
      <c r="B1946" s="281" t="s">
        <v>1861</v>
      </c>
      <c r="C1946" s="15" t="s">
        <v>31</v>
      </c>
      <c r="D1946" s="18">
        <v>0.1</v>
      </c>
      <c r="E1946" s="132"/>
      <c r="F1946" s="18">
        <v>0.1</v>
      </c>
      <c r="G1946" s="228" t="s">
        <v>502</v>
      </c>
      <c r="H1946" s="3" t="s">
        <v>201</v>
      </c>
      <c r="I1946" s="222">
        <v>2024</v>
      </c>
    </row>
    <row r="1947" spans="1:9" s="46" customFormat="1" ht="19.5" customHeight="1">
      <c r="A1947" s="48" t="s">
        <v>83</v>
      </c>
      <c r="B1947" s="241" t="s">
        <v>202</v>
      </c>
      <c r="C1947" s="15" t="s">
        <v>31</v>
      </c>
      <c r="D1947" s="203">
        <f>SUM(D1948:D1949)</f>
        <v>0.10500000000000001</v>
      </c>
      <c r="E1947" s="203">
        <f>SUM(E1948:E1949)</f>
        <v>0</v>
      </c>
      <c r="F1947" s="203">
        <f>SUM(F1948:F1949)</f>
        <v>0.10500000000000001</v>
      </c>
      <c r="G1947" s="48"/>
      <c r="H1947" s="17"/>
      <c r="I1947" s="225"/>
    </row>
    <row r="1948" spans="1:9" s="46" customFormat="1" ht="19.5" customHeight="1">
      <c r="A1948" s="17" t="s">
        <v>2499</v>
      </c>
      <c r="B1948" s="238" t="s">
        <v>767</v>
      </c>
      <c r="C1948" s="228" t="s">
        <v>31</v>
      </c>
      <c r="D1948" s="173">
        <v>0.005</v>
      </c>
      <c r="E1948" s="27"/>
      <c r="F1948" s="174">
        <v>0.005</v>
      </c>
      <c r="G1948" s="47" t="s">
        <v>768</v>
      </c>
      <c r="H1948" s="17" t="s">
        <v>202</v>
      </c>
      <c r="I1948" s="225">
        <v>2025</v>
      </c>
    </row>
    <row r="1949" spans="1:9" s="46" customFormat="1" ht="19.5" customHeight="1">
      <c r="A1949" s="17" t="s">
        <v>2500</v>
      </c>
      <c r="B1949" s="238" t="s">
        <v>729</v>
      </c>
      <c r="C1949" s="228" t="s">
        <v>31</v>
      </c>
      <c r="D1949" s="173">
        <v>0.1</v>
      </c>
      <c r="E1949" s="27"/>
      <c r="F1949" s="174">
        <v>0.1</v>
      </c>
      <c r="G1949" s="228" t="s">
        <v>769</v>
      </c>
      <c r="H1949" s="17" t="s">
        <v>202</v>
      </c>
      <c r="I1949" s="225">
        <v>2025</v>
      </c>
    </row>
    <row r="1950" spans="1:9" s="152" customFormat="1" ht="19.5" customHeight="1">
      <c r="A1950" s="151" t="s">
        <v>1955</v>
      </c>
      <c r="B1950" s="241" t="s">
        <v>203</v>
      </c>
      <c r="C1950" s="228" t="s">
        <v>31</v>
      </c>
      <c r="D1950" s="108">
        <f>SUM(D1951:D1965)</f>
        <v>4.766666666666666</v>
      </c>
      <c r="E1950" s="108">
        <f>SUM(E1951:E1965)</f>
        <v>0</v>
      </c>
      <c r="F1950" s="108">
        <f>SUM(F1951:F1965)</f>
        <v>4.766666666666666</v>
      </c>
      <c r="G1950" s="151"/>
      <c r="H1950" s="228"/>
      <c r="I1950" s="225"/>
    </row>
    <row r="1951" spans="1:9" s="24" customFormat="1" ht="19.5" customHeight="1">
      <c r="A1951" s="228" t="s">
        <v>2501</v>
      </c>
      <c r="B1951" s="238" t="s">
        <v>951</v>
      </c>
      <c r="C1951" s="228" t="s">
        <v>31</v>
      </c>
      <c r="D1951" s="36">
        <v>0.01</v>
      </c>
      <c r="E1951" s="26"/>
      <c r="F1951" s="41">
        <v>0.01</v>
      </c>
      <c r="G1951" s="228" t="s">
        <v>838</v>
      </c>
      <c r="H1951" s="228" t="s">
        <v>203</v>
      </c>
      <c r="I1951" s="225">
        <v>2025</v>
      </c>
    </row>
    <row r="1952" spans="1:9" s="24" customFormat="1" ht="19.5" customHeight="1">
      <c r="A1952" s="228" t="s">
        <v>2502</v>
      </c>
      <c r="B1952" s="238" t="s">
        <v>2822</v>
      </c>
      <c r="C1952" s="228" t="s">
        <v>31</v>
      </c>
      <c r="D1952" s="36">
        <v>2.378333333333333</v>
      </c>
      <c r="E1952" s="26"/>
      <c r="F1952" s="41">
        <v>2.378333333333333</v>
      </c>
      <c r="G1952" s="228" t="s">
        <v>838</v>
      </c>
      <c r="H1952" s="228" t="s">
        <v>203</v>
      </c>
      <c r="I1952" s="225">
        <v>2025</v>
      </c>
    </row>
    <row r="1953" spans="1:9" s="24" customFormat="1" ht="19.5" customHeight="1">
      <c r="A1953" s="228" t="s">
        <v>2503</v>
      </c>
      <c r="B1953" s="238" t="s">
        <v>2823</v>
      </c>
      <c r="C1953" s="228" t="s">
        <v>31</v>
      </c>
      <c r="D1953" s="36">
        <v>0.16666666666666666</v>
      </c>
      <c r="E1953" s="26"/>
      <c r="F1953" s="41">
        <v>0.16666666666666666</v>
      </c>
      <c r="G1953" s="228" t="s">
        <v>838</v>
      </c>
      <c r="H1953" s="228" t="s">
        <v>203</v>
      </c>
      <c r="I1953" s="225">
        <v>2022</v>
      </c>
    </row>
    <row r="1954" spans="1:9" s="24" customFormat="1" ht="19.5" customHeight="1">
      <c r="A1954" s="228" t="s">
        <v>2504</v>
      </c>
      <c r="B1954" s="238" t="s">
        <v>2824</v>
      </c>
      <c r="C1954" s="228" t="s">
        <v>31</v>
      </c>
      <c r="D1954" s="36">
        <v>0.15</v>
      </c>
      <c r="E1954" s="26"/>
      <c r="F1954" s="41">
        <v>0.15</v>
      </c>
      <c r="G1954" s="228" t="s">
        <v>838</v>
      </c>
      <c r="H1954" s="228" t="s">
        <v>203</v>
      </c>
      <c r="I1954" s="225">
        <v>2021</v>
      </c>
    </row>
    <row r="1955" spans="1:9" s="24" customFormat="1" ht="19.5" customHeight="1">
      <c r="A1955" s="228" t="s">
        <v>2505</v>
      </c>
      <c r="B1955" s="238" t="s">
        <v>2825</v>
      </c>
      <c r="C1955" s="228" t="s">
        <v>31</v>
      </c>
      <c r="D1955" s="36">
        <v>0.06333333333333332</v>
      </c>
      <c r="E1955" s="26"/>
      <c r="F1955" s="41">
        <v>0.06333333333333332</v>
      </c>
      <c r="G1955" s="228" t="s">
        <v>838</v>
      </c>
      <c r="H1955" s="228" t="s">
        <v>203</v>
      </c>
      <c r="I1955" s="225">
        <v>2022</v>
      </c>
    </row>
    <row r="1956" spans="1:9" s="24" customFormat="1" ht="19.5" customHeight="1">
      <c r="A1956" s="228" t="s">
        <v>2506</v>
      </c>
      <c r="B1956" s="238" t="s">
        <v>2826</v>
      </c>
      <c r="C1956" s="228" t="s">
        <v>31</v>
      </c>
      <c r="D1956" s="36">
        <v>0.125</v>
      </c>
      <c r="E1956" s="26"/>
      <c r="F1956" s="41">
        <v>0.125</v>
      </c>
      <c r="G1956" s="228" t="s">
        <v>838</v>
      </c>
      <c r="H1956" s="228" t="s">
        <v>203</v>
      </c>
      <c r="I1956" s="225">
        <v>2022</v>
      </c>
    </row>
    <row r="1957" spans="1:9" s="24" customFormat="1" ht="19.5" customHeight="1">
      <c r="A1957" s="228" t="s">
        <v>2507</v>
      </c>
      <c r="B1957" s="238" t="s">
        <v>2827</v>
      </c>
      <c r="C1957" s="228" t="s">
        <v>31</v>
      </c>
      <c r="D1957" s="36">
        <v>0.14</v>
      </c>
      <c r="E1957" s="26"/>
      <c r="F1957" s="41">
        <v>0.14</v>
      </c>
      <c r="G1957" s="228" t="s">
        <v>838</v>
      </c>
      <c r="H1957" s="228" t="s">
        <v>203</v>
      </c>
      <c r="I1957" s="225">
        <v>2022</v>
      </c>
    </row>
    <row r="1958" spans="1:9" s="24" customFormat="1" ht="19.5" customHeight="1">
      <c r="A1958" s="228" t="s">
        <v>2508</v>
      </c>
      <c r="B1958" s="238" t="s">
        <v>2828</v>
      </c>
      <c r="C1958" s="228" t="s">
        <v>31</v>
      </c>
      <c r="D1958" s="36">
        <v>0.08</v>
      </c>
      <c r="E1958" s="26"/>
      <c r="F1958" s="41">
        <v>0.08</v>
      </c>
      <c r="G1958" s="228" t="s">
        <v>838</v>
      </c>
      <c r="H1958" s="228" t="s">
        <v>203</v>
      </c>
      <c r="I1958" s="225">
        <v>2024</v>
      </c>
    </row>
    <row r="1959" spans="1:9" s="24" customFormat="1" ht="19.5" customHeight="1">
      <c r="A1959" s="228" t="s">
        <v>2509</v>
      </c>
      <c r="B1959" s="238" t="s">
        <v>2829</v>
      </c>
      <c r="C1959" s="228" t="s">
        <v>31</v>
      </c>
      <c r="D1959" s="36">
        <v>0.39999999999999997</v>
      </c>
      <c r="E1959" s="26"/>
      <c r="F1959" s="41">
        <v>0.39999999999999997</v>
      </c>
      <c r="G1959" s="228" t="s">
        <v>838</v>
      </c>
      <c r="H1959" s="228" t="s">
        <v>203</v>
      </c>
      <c r="I1959" s="225">
        <v>2025</v>
      </c>
    </row>
    <row r="1960" spans="1:9" s="24" customFormat="1" ht="19.5" customHeight="1">
      <c r="A1960" s="228" t="s">
        <v>2510</v>
      </c>
      <c r="B1960" s="238" t="s">
        <v>2830</v>
      </c>
      <c r="C1960" s="228" t="s">
        <v>31</v>
      </c>
      <c r="D1960" s="36">
        <v>0.075</v>
      </c>
      <c r="E1960" s="26"/>
      <c r="F1960" s="41">
        <v>0.075</v>
      </c>
      <c r="G1960" s="228" t="s">
        <v>838</v>
      </c>
      <c r="H1960" s="228" t="s">
        <v>203</v>
      </c>
      <c r="I1960" s="225">
        <v>2024</v>
      </c>
    </row>
    <row r="1961" spans="1:9" s="24" customFormat="1" ht="19.5" customHeight="1">
      <c r="A1961" s="228" t="s">
        <v>2511</v>
      </c>
      <c r="B1961" s="238" t="s">
        <v>2831</v>
      </c>
      <c r="C1961" s="228" t="s">
        <v>31</v>
      </c>
      <c r="D1961" s="36">
        <v>0.065</v>
      </c>
      <c r="E1961" s="26"/>
      <c r="F1961" s="41">
        <v>0.065</v>
      </c>
      <c r="G1961" s="228" t="s">
        <v>838</v>
      </c>
      <c r="H1961" s="228" t="s">
        <v>203</v>
      </c>
      <c r="I1961" s="225">
        <v>2025</v>
      </c>
    </row>
    <row r="1962" spans="1:9" s="24" customFormat="1" ht="19.5" customHeight="1">
      <c r="A1962" s="228" t="s">
        <v>2512</v>
      </c>
      <c r="B1962" s="238" t="s">
        <v>2832</v>
      </c>
      <c r="C1962" s="228" t="s">
        <v>31</v>
      </c>
      <c r="D1962" s="36">
        <v>0.3</v>
      </c>
      <c r="E1962" s="26"/>
      <c r="F1962" s="41">
        <v>0.3</v>
      </c>
      <c r="G1962" s="228" t="s">
        <v>838</v>
      </c>
      <c r="H1962" s="228" t="s">
        <v>203</v>
      </c>
      <c r="I1962" s="225">
        <v>2025</v>
      </c>
    </row>
    <row r="1963" spans="1:9" s="24" customFormat="1" ht="19.5" customHeight="1">
      <c r="A1963" s="228" t="s">
        <v>2513</v>
      </c>
      <c r="B1963" s="238" t="s">
        <v>2833</v>
      </c>
      <c r="C1963" s="228" t="s">
        <v>31</v>
      </c>
      <c r="D1963" s="36">
        <v>0.43333333333333335</v>
      </c>
      <c r="E1963" s="26"/>
      <c r="F1963" s="41">
        <v>0.43333333333333335</v>
      </c>
      <c r="G1963" s="228" t="s">
        <v>838</v>
      </c>
      <c r="H1963" s="228" t="s">
        <v>203</v>
      </c>
      <c r="I1963" s="225">
        <v>2025</v>
      </c>
    </row>
    <row r="1964" spans="1:9" s="24" customFormat="1" ht="19.5" customHeight="1">
      <c r="A1964" s="228" t="s">
        <v>2514</v>
      </c>
      <c r="B1964" s="238" t="s">
        <v>2834</v>
      </c>
      <c r="C1964" s="228" t="s">
        <v>31</v>
      </c>
      <c r="D1964" s="179">
        <v>0.13</v>
      </c>
      <c r="E1964" s="26"/>
      <c r="F1964" s="41">
        <v>0.13</v>
      </c>
      <c r="G1964" s="228" t="s">
        <v>838</v>
      </c>
      <c r="H1964" s="228" t="s">
        <v>203</v>
      </c>
      <c r="I1964" s="225">
        <v>2025</v>
      </c>
    </row>
    <row r="1965" spans="1:9" s="24" customFormat="1" ht="19.5" customHeight="1">
      <c r="A1965" s="228" t="s">
        <v>2515</v>
      </c>
      <c r="B1965" s="238" t="s">
        <v>2835</v>
      </c>
      <c r="C1965" s="228" t="s">
        <v>31</v>
      </c>
      <c r="D1965" s="179">
        <v>0.25</v>
      </c>
      <c r="E1965" s="26"/>
      <c r="F1965" s="41">
        <v>0.25</v>
      </c>
      <c r="G1965" s="228" t="s">
        <v>838</v>
      </c>
      <c r="H1965" s="228" t="s">
        <v>203</v>
      </c>
      <c r="I1965" s="225">
        <v>2024</v>
      </c>
    </row>
    <row r="1966" spans="1:9" s="59" customFormat="1" ht="19.5" customHeight="1">
      <c r="A1966" s="151" t="s">
        <v>1968</v>
      </c>
      <c r="B1966" s="244" t="s">
        <v>1723</v>
      </c>
      <c r="C1966" s="228" t="s">
        <v>31</v>
      </c>
      <c r="D1966" s="58">
        <f>D1967</f>
        <v>0.02</v>
      </c>
      <c r="E1966" s="58">
        <f>E1967</f>
        <v>0</v>
      </c>
      <c r="F1966" s="58">
        <f>F1967</f>
        <v>0.02</v>
      </c>
      <c r="G1966" s="151"/>
      <c r="H1966" s="228"/>
      <c r="I1966" s="225"/>
    </row>
    <row r="1967" spans="1:9" s="40" customFormat="1" ht="19.5" customHeight="1">
      <c r="A1967" s="228" t="s">
        <v>2516</v>
      </c>
      <c r="B1967" s="238" t="s">
        <v>4360</v>
      </c>
      <c r="C1967" s="17" t="s">
        <v>31</v>
      </c>
      <c r="D1967" s="19">
        <v>0.02</v>
      </c>
      <c r="E1967" s="27"/>
      <c r="F1967" s="19">
        <v>0.02</v>
      </c>
      <c r="G1967" s="228" t="s">
        <v>981</v>
      </c>
      <c r="H1967" s="228" t="s">
        <v>1723</v>
      </c>
      <c r="I1967" s="225">
        <v>2024</v>
      </c>
    </row>
    <row r="1968" spans="1:9" s="67" customFormat="1" ht="19.5" customHeight="1">
      <c r="A1968" s="151" t="s">
        <v>1969</v>
      </c>
      <c r="B1968" s="241" t="s">
        <v>204</v>
      </c>
      <c r="C1968" s="17" t="s">
        <v>31</v>
      </c>
      <c r="D1968" s="108">
        <f>D1969</f>
        <v>2</v>
      </c>
      <c r="E1968" s="112"/>
      <c r="F1968" s="108">
        <f>F1969</f>
        <v>2</v>
      </c>
      <c r="G1968" s="151"/>
      <c r="H1968" s="228"/>
      <c r="I1968" s="225"/>
    </row>
    <row r="1969" spans="1:9" s="45" customFormat="1" ht="19.5" customHeight="1">
      <c r="A1969" s="228" t="s">
        <v>2517</v>
      </c>
      <c r="B1969" s="238" t="s">
        <v>1157</v>
      </c>
      <c r="C1969" s="228" t="s">
        <v>31</v>
      </c>
      <c r="D1969" s="36">
        <v>2</v>
      </c>
      <c r="E1969" s="26"/>
      <c r="F1969" s="36">
        <v>2</v>
      </c>
      <c r="G1969" s="228" t="s">
        <v>1058</v>
      </c>
      <c r="H1969" s="228" t="s">
        <v>204</v>
      </c>
      <c r="I1969" s="225">
        <v>2024</v>
      </c>
    </row>
    <row r="1970" spans="1:9" s="80" customFormat="1" ht="19.5" customHeight="1">
      <c r="A1970" s="163" t="s">
        <v>1970</v>
      </c>
      <c r="B1970" s="284" t="s">
        <v>205</v>
      </c>
      <c r="C1970" s="228" t="s">
        <v>31</v>
      </c>
      <c r="D1970" s="90">
        <f>SUM(D1971:D1985)</f>
        <v>7.456236000000001</v>
      </c>
      <c r="E1970" s="90">
        <f>SUM(E1971:E1985)</f>
        <v>0.09</v>
      </c>
      <c r="F1970" s="90">
        <f>SUM(F1971:F1985)</f>
        <v>7.366236000000002</v>
      </c>
      <c r="G1970" s="103"/>
      <c r="H1970" s="92"/>
      <c r="I1970" s="223"/>
    </row>
    <row r="1971" spans="1:9" s="80" customFormat="1" ht="19.5" customHeight="1">
      <c r="A1971" s="164" t="s">
        <v>2518</v>
      </c>
      <c r="B1971" s="286" t="s">
        <v>1595</v>
      </c>
      <c r="C1971" s="94" t="s">
        <v>31</v>
      </c>
      <c r="D1971" s="93">
        <v>0.02</v>
      </c>
      <c r="E1971" s="138">
        <v>0</v>
      </c>
      <c r="F1971" s="93">
        <f>D1971-E1971</f>
        <v>0.02</v>
      </c>
      <c r="G1971" s="94" t="s">
        <v>1413</v>
      </c>
      <c r="H1971" s="92" t="s">
        <v>205</v>
      </c>
      <c r="I1971" s="223">
        <v>2021</v>
      </c>
    </row>
    <row r="1972" spans="1:9" s="80" customFormat="1" ht="19.5" customHeight="1">
      <c r="A1972" s="164" t="s">
        <v>2519</v>
      </c>
      <c r="B1972" s="286" t="s">
        <v>1596</v>
      </c>
      <c r="C1972" s="94" t="s">
        <v>31</v>
      </c>
      <c r="D1972" s="93">
        <v>0.545</v>
      </c>
      <c r="E1972" s="138">
        <v>0.09</v>
      </c>
      <c r="F1972" s="93">
        <f aca="true" t="shared" si="15" ref="F1972:F1985">D1972-E1972</f>
        <v>0.45500000000000007</v>
      </c>
      <c r="G1972" s="94" t="s">
        <v>1413</v>
      </c>
      <c r="H1972" s="92" t="s">
        <v>205</v>
      </c>
      <c r="I1972" s="223">
        <v>2023</v>
      </c>
    </row>
    <row r="1973" spans="1:9" s="80" customFormat="1" ht="19.5" customHeight="1">
      <c r="A1973" s="164" t="s">
        <v>2520</v>
      </c>
      <c r="B1973" s="286" t="s">
        <v>1597</v>
      </c>
      <c r="C1973" s="94" t="s">
        <v>31</v>
      </c>
      <c r="D1973" s="93">
        <v>0.05</v>
      </c>
      <c r="E1973" s="138">
        <v>0</v>
      </c>
      <c r="F1973" s="93">
        <f t="shared" si="15"/>
        <v>0.05</v>
      </c>
      <c r="G1973" s="94" t="s">
        <v>1413</v>
      </c>
      <c r="H1973" s="92" t="s">
        <v>205</v>
      </c>
      <c r="I1973" s="223">
        <v>2024</v>
      </c>
    </row>
    <row r="1974" spans="1:9" s="80" customFormat="1" ht="19.5" customHeight="1">
      <c r="A1974" s="164" t="s">
        <v>2521</v>
      </c>
      <c r="B1974" s="286" t="s">
        <v>1598</v>
      </c>
      <c r="C1974" s="94" t="s">
        <v>31</v>
      </c>
      <c r="D1974" s="93">
        <v>0.6</v>
      </c>
      <c r="E1974" s="138">
        <v>0</v>
      </c>
      <c r="F1974" s="93">
        <f t="shared" si="15"/>
        <v>0.6</v>
      </c>
      <c r="G1974" s="94" t="s">
        <v>1413</v>
      </c>
      <c r="H1974" s="92" t="s">
        <v>205</v>
      </c>
      <c r="I1974" s="223">
        <v>2025</v>
      </c>
    </row>
    <row r="1975" spans="1:9" s="80" customFormat="1" ht="19.5" customHeight="1">
      <c r="A1975" s="164" t="s">
        <v>2522</v>
      </c>
      <c r="B1975" s="286" t="s">
        <v>1599</v>
      </c>
      <c r="C1975" s="94" t="s">
        <v>31</v>
      </c>
      <c r="D1975" s="93">
        <v>0.1</v>
      </c>
      <c r="E1975" s="138">
        <v>0</v>
      </c>
      <c r="F1975" s="93">
        <f t="shared" si="15"/>
        <v>0.1</v>
      </c>
      <c r="G1975" s="94" t="s">
        <v>1431</v>
      </c>
      <c r="H1975" s="92" t="s">
        <v>205</v>
      </c>
      <c r="I1975" s="223">
        <v>2024</v>
      </c>
    </row>
    <row r="1976" spans="1:9" s="80" customFormat="1" ht="19.5" customHeight="1">
      <c r="A1976" s="164" t="s">
        <v>2523</v>
      </c>
      <c r="B1976" s="286" t="s">
        <v>1600</v>
      </c>
      <c r="C1976" s="94" t="s">
        <v>31</v>
      </c>
      <c r="D1976" s="93">
        <v>0.05</v>
      </c>
      <c r="E1976" s="138">
        <v>0</v>
      </c>
      <c r="F1976" s="93">
        <f t="shared" si="15"/>
        <v>0.05</v>
      </c>
      <c r="G1976" s="94" t="s">
        <v>1407</v>
      </c>
      <c r="H1976" s="92" t="s">
        <v>205</v>
      </c>
      <c r="I1976" s="223">
        <v>2025</v>
      </c>
    </row>
    <row r="1977" spans="1:9" s="80" customFormat="1" ht="19.5" customHeight="1">
      <c r="A1977" s="164" t="s">
        <v>2524</v>
      </c>
      <c r="B1977" s="286" t="s">
        <v>1601</v>
      </c>
      <c r="C1977" s="94" t="s">
        <v>31</v>
      </c>
      <c r="D1977" s="93">
        <v>0.1</v>
      </c>
      <c r="E1977" s="138">
        <v>0</v>
      </c>
      <c r="F1977" s="93">
        <f t="shared" si="15"/>
        <v>0.1</v>
      </c>
      <c r="G1977" s="94" t="s">
        <v>1407</v>
      </c>
      <c r="H1977" s="92" t="s">
        <v>205</v>
      </c>
      <c r="I1977" s="223">
        <v>2025</v>
      </c>
    </row>
    <row r="1978" spans="1:9" s="80" customFormat="1" ht="19.5" customHeight="1">
      <c r="A1978" s="164" t="s">
        <v>2525</v>
      </c>
      <c r="B1978" s="286" t="s">
        <v>1602</v>
      </c>
      <c r="C1978" s="94" t="s">
        <v>31</v>
      </c>
      <c r="D1978" s="93">
        <v>0.029236</v>
      </c>
      <c r="E1978" s="138">
        <v>0</v>
      </c>
      <c r="F1978" s="93">
        <f t="shared" si="15"/>
        <v>0.029236</v>
      </c>
      <c r="G1978" s="94" t="s">
        <v>1407</v>
      </c>
      <c r="H1978" s="92" t="s">
        <v>205</v>
      </c>
      <c r="I1978" s="223">
        <v>2025</v>
      </c>
    </row>
    <row r="1979" spans="1:9" s="80" customFormat="1" ht="19.5" customHeight="1">
      <c r="A1979" s="164" t="s">
        <v>2526</v>
      </c>
      <c r="B1979" s="286" t="s">
        <v>1604</v>
      </c>
      <c r="C1979" s="94" t="s">
        <v>31</v>
      </c>
      <c r="D1979" s="93">
        <v>0.1</v>
      </c>
      <c r="E1979" s="138">
        <v>0</v>
      </c>
      <c r="F1979" s="93">
        <f t="shared" si="15"/>
        <v>0.1</v>
      </c>
      <c r="G1979" s="94" t="s">
        <v>1605</v>
      </c>
      <c r="H1979" s="92" t="s">
        <v>205</v>
      </c>
      <c r="I1979" s="223">
        <v>2023</v>
      </c>
    </row>
    <row r="1980" spans="1:9" s="80" customFormat="1" ht="19.5" customHeight="1">
      <c r="A1980" s="164" t="s">
        <v>2527</v>
      </c>
      <c r="B1980" s="286" t="s">
        <v>1607</v>
      </c>
      <c r="C1980" s="94" t="s">
        <v>31</v>
      </c>
      <c r="D1980" s="93">
        <v>0.05</v>
      </c>
      <c r="E1980" s="138">
        <v>0</v>
      </c>
      <c r="F1980" s="93">
        <f t="shared" si="15"/>
        <v>0.05</v>
      </c>
      <c r="G1980" s="94" t="s">
        <v>1605</v>
      </c>
      <c r="H1980" s="92" t="s">
        <v>205</v>
      </c>
      <c r="I1980" s="223">
        <v>2022</v>
      </c>
    </row>
    <row r="1981" spans="1:9" s="80" customFormat="1" ht="19.5" customHeight="1">
      <c r="A1981" s="164" t="s">
        <v>2528</v>
      </c>
      <c r="B1981" s="286" t="s">
        <v>1609</v>
      </c>
      <c r="C1981" s="94" t="s">
        <v>31</v>
      </c>
      <c r="D1981" s="93">
        <v>0.15</v>
      </c>
      <c r="E1981" s="138">
        <v>0</v>
      </c>
      <c r="F1981" s="93">
        <f t="shared" si="15"/>
        <v>0.15</v>
      </c>
      <c r="G1981" s="94" t="s">
        <v>1406</v>
      </c>
      <c r="H1981" s="92" t="s">
        <v>205</v>
      </c>
      <c r="I1981" s="223">
        <v>2022</v>
      </c>
    </row>
    <row r="1982" spans="1:9" s="80" customFormat="1" ht="19.5" customHeight="1">
      <c r="A1982" s="164" t="s">
        <v>2529</v>
      </c>
      <c r="B1982" s="286" t="s">
        <v>1611</v>
      </c>
      <c r="C1982" s="94" t="s">
        <v>31</v>
      </c>
      <c r="D1982" s="93">
        <v>0.05</v>
      </c>
      <c r="E1982" s="138">
        <v>0</v>
      </c>
      <c r="F1982" s="93">
        <f t="shared" si="15"/>
        <v>0.05</v>
      </c>
      <c r="G1982" s="94" t="s">
        <v>1406</v>
      </c>
      <c r="H1982" s="92" t="s">
        <v>205</v>
      </c>
      <c r="I1982" s="223">
        <v>2022</v>
      </c>
    </row>
    <row r="1983" spans="1:9" s="80" customFormat="1" ht="19.5" customHeight="1">
      <c r="A1983" s="164" t="s">
        <v>2530</v>
      </c>
      <c r="B1983" s="286" t="s">
        <v>1613</v>
      </c>
      <c r="C1983" s="94" t="s">
        <v>31</v>
      </c>
      <c r="D1983" s="93">
        <v>0.1</v>
      </c>
      <c r="E1983" s="138">
        <v>0</v>
      </c>
      <c r="F1983" s="93">
        <f t="shared" si="15"/>
        <v>0.1</v>
      </c>
      <c r="G1983" s="94" t="s">
        <v>1429</v>
      </c>
      <c r="H1983" s="92" t="s">
        <v>205</v>
      </c>
      <c r="I1983" s="223">
        <v>2022</v>
      </c>
    </row>
    <row r="1984" spans="1:9" s="80" customFormat="1" ht="19.5" customHeight="1">
      <c r="A1984" s="164" t="s">
        <v>2531</v>
      </c>
      <c r="B1984" s="286" t="s">
        <v>1615</v>
      </c>
      <c r="C1984" s="94" t="s">
        <v>31</v>
      </c>
      <c r="D1984" s="93">
        <v>0.1</v>
      </c>
      <c r="E1984" s="138">
        <v>0</v>
      </c>
      <c r="F1984" s="93">
        <f t="shared" si="15"/>
        <v>0.1</v>
      </c>
      <c r="G1984" s="94" t="s">
        <v>1429</v>
      </c>
      <c r="H1984" s="92" t="s">
        <v>205</v>
      </c>
      <c r="I1984" s="223">
        <v>2021</v>
      </c>
    </row>
    <row r="1985" spans="1:9" s="80" customFormat="1" ht="27" customHeight="1">
      <c r="A1985" s="164" t="s">
        <v>2532</v>
      </c>
      <c r="B1985" s="286" t="s">
        <v>4361</v>
      </c>
      <c r="C1985" s="94" t="s">
        <v>31</v>
      </c>
      <c r="D1985" s="93">
        <v>5.412000000000001</v>
      </c>
      <c r="E1985" s="138">
        <v>0</v>
      </c>
      <c r="F1985" s="93">
        <f t="shared" si="15"/>
        <v>5.412000000000001</v>
      </c>
      <c r="G1985" s="94" t="s">
        <v>4362</v>
      </c>
      <c r="H1985" s="92" t="s">
        <v>205</v>
      </c>
      <c r="I1985" s="223">
        <v>2022</v>
      </c>
    </row>
    <row r="1986" spans="1:9" s="59" customFormat="1" ht="19.5" customHeight="1">
      <c r="A1986" s="48" t="s">
        <v>1971</v>
      </c>
      <c r="B1986" s="259" t="s">
        <v>206</v>
      </c>
      <c r="C1986" s="151" t="s">
        <v>31</v>
      </c>
      <c r="D1986" s="208">
        <f>D1987</f>
        <v>7.38</v>
      </c>
      <c r="E1986" s="37"/>
      <c r="F1986" s="208">
        <f>F1987</f>
        <v>7.38</v>
      </c>
      <c r="G1986" s="151" t="s">
        <v>155</v>
      </c>
      <c r="H1986" s="17" t="s">
        <v>206</v>
      </c>
      <c r="I1986" s="225"/>
    </row>
    <row r="1987" spans="1:9" s="40" customFormat="1" ht="19.5" customHeight="1">
      <c r="A1987" s="17"/>
      <c r="B1987" s="258" t="s">
        <v>5232</v>
      </c>
      <c r="C1987" s="228"/>
      <c r="D1987" s="41">
        <v>7.38</v>
      </c>
      <c r="E1987" s="27"/>
      <c r="F1987" s="41">
        <v>7.38</v>
      </c>
      <c r="G1987" s="228" t="s">
        <v>155</v>
      </c>
      <c r="H1987" s="17" t="s">
        <v>206</v>
      </c>
      <c r="I1987" s="225">
        <v>2022</v>
      </c>
    </row>
    <row r="1988" spans="1:9" s="34" customFormat="1" ht="19.5" customHeight="1">
      <c r="A1988" s="155" t="s">
        <v>1972</v>
      </c>
      <c r="B1988" s="262" t="s">
        <v>1394</v>
      </c>
      <c r="C1988" s="228" t="s">
        <v>31</v>
      </c>
      <c r="D1988" s="60">
        <f>SUM(D1989:D1995)</f>
        <v>2.42</v>
      </c>
      <c r="E1988" s="60">
        <f>SUM(E1989:E1995)</f>
        <v>0</v>
      </c>
      <c r="F1988" s="60">
        <f>SUM(F1989:F1995)</f>
        <v>2.42</v>
      </c>
      <c r="G1988" s="230"/>
      <c r="H1988" s="4"/>
      <c r="I1988" s="225"/>
    </row>
    <row r="1989" spans="1:9" ht="19.5" customHeight="1">
      <c r="A1989" s="227" t="s">
        <v>2533</v>
      </c>
      <c r="B1989" s="254" t="s">
        <v>4363</v>
      </c>
      <c r="C1989" s="228" t="s">
        <v>31</v>
      </c>
      <c r="D1989" s="21">
        <v>0.03</v>
      </c>
      <c r="E1989" s="129"/>
      <c r="F1989" s="197">
        <v>0.03</v>
      </c>
      <c r="G1989" s="2"/>
      <c r="H1989" s="4" t="s">
        <v>1394</v>
      </c>
      <c r="I1989" s="225">
        <v>2023</v>
      </c>
    </row>
    <row r="1990" spans="1:9" ht="19.5" customHeight="1">
      <c r="A1990" s="227" t="s">
        <v>4370</v>
      </c>
      <c r="B1990" s="254" t="s">
        <v>4364</v>
      </c>
      <c r="C1990" s="228" t="s">
        <v>31</v>
      </c>
      <c r="D1990" s="21">
        <v>0.29</v>
      </c>
      <c r="E1990" s="129"/>
      <c r="F1990" s="197">
        <v>0.29</v>
      </c>
      <c r="G1990" s="2"/>
      <c r="H1990" s="4" t="s">
        <v>1394</v>
      </c>
      <c r="I1990" s="225">
        <v>2023</v>
      </c>
    </row>
    <row r="1991" spans="1:9" ht="19.5" customHeight="1">
      <c r="A1991" s="227" t="s">
        <v>4371</v>
      </c>
      <c r="B1991" s="254" t="s">
        <v>4365</v>
      </c>
      <c r="C1991" s="228" t="s">
        <v>31</v>
      </c>
      <c r="D1991" s="21">
        <v>0.43</v>
      </c>
      <c r="E1991" s="129"/>
      <c r="F1991" s="197">
        <v>0.43</v>
      </c>
      <c r="G1991" s="2"/>
      <c r="H1991" s="4" t="s">
        <v>1394</v>
      </c>
      <c r="I1991" s="225">
        <v>2023</v>
      </c>
    </row>
    <row r="1992" spans="1:9" ht="19.5" customHeight="1">
      <c r="A1992" s="227" t="s">
        <v>4372</v>
      </c>
      <c r="B1992" s="254" t="s">
        <v>4366</v>
      </c>
      <c r="C1992" s="228" t="s">
        <v>31</v>
      </c>
      <c r="D1992" s="21">
        <v>0.36</v>
      </c>
      <c r="E1992" s="129"/>
      <c r="F1992" s="197">
        <v>0.36</v>
      </c>
      <c r="G1992" s="2"/>
      <c r="H1992" s="4" t="s">
        <v>1394</v>
      </c>
      <c r="I1992" s="225">
        <v>2024</v>
      </c>
    </row>
    <row r="1993" spans="1:9" ht="19.5" customHeight="1">
      <c r="A1993" s="227" t="s">
        <v>4373</v>
      </c>
      <c r="B1993" s="254" t="s">
        <v>4367</v>
      </c>
      <c r="C1993" s="228" t="s">
        <v>31</v>
      </c>
      <c r="D1993" s="21">
        <v>0.15</v>
      </c>
      <c r="E1993" s="129"/>
      <c r="F1993" s="197">
        <v>0.15</v>
      </c>
      <c r="G1993" s="2"/>
      <c r="H1993" s="4" t="s">
        <v>1394</v>
      </c>
      <c r="I1993" s="225">
        <v>2024</v>
      </c>
    </row>
    <row r="1994" spans="1:9" ht="19.5" customHeight="1">
      <c r="A1994" s="227" t="s">
        <v>4374</v>
      </c>
      <c r="B1994" s="254" t="s">
        <v>4368</v>
      </c>
      <c r="C1994" s="228" t="s">
        <v>31</v>
      </c>
      <c r="D1994" s="21">
        <v>0.66</v>
      </c>
      <c r="E1994" s="129"/>
      <c r="F1994" s="197">
        <v>0.66</v>
      </c>
      <c r="G1994" s="2"/>
      <c r="H1994" s="4" t="s">
        <v>1394</v>
      </c>
      <c r="I1994" s="225">
        <v>2024</v>
      </c>
    </row>
    <row r="1995" spans="1:9" ht="19.5" customHeight="1">
      <c r="A1995" s="227" t="s">
        <v>4375</v>
      </c>
      <c r="B1995" s="254" t="s">
        <v>4369</v>
      </c>
      <c r="C1995" s="228" t="s">
        <v>31</v>
      </c>
      <c r="D1995" s="21">
        <v>0.5</v>
      </c>
      <c r="E1995" s="129"/>
      <c r="F1995" s="328">
        <v>0.5</v>
      </c>
      <c r="G1995" s="2"/>
      <c r="H1995" s="4" t="s">
        <v>1394</v>
      </c>
      <c r="I1995" s="225">
        <v>2021</v>
      </c>
    </row>
    <row r="1996" spans="1:9" ht="19.5" customHeight="1">
      <c r="A1996" s="155">
        <v>11</v>
      </c>
      <c r="B1996" s="294" t="s">
        <v>95</v>
      </c>
      <c r="C1996" s="51" t="s">
        <v>32</v>
      </c>
      <c r="D1996" s="13"/>
      <c r="E1996" s="13"/>
      <c r="F1996" s="13"/>
      <c r="G1996" s="2"/>
      <c r="H1996" s="6"/>
      <c r="I1996" s="225"/>
    </row>
    <row r="1997" spans="1:9" s="24" customFormat="1" ht="19.5" customHeight="1">
      <c r="A1997" s="151" t="s">
        <v>447</v>
      </c>
      <c r="B1997" s="241" t="s">
        <v>1398</v>
      </c>
      <c r="C1997" s="51" t="s">
        <v>32</v>
      </c>
      <c r="D1997" s="125">
        <f>D1998</f>
        <v>20</v>
      </c>
      <c r="E1997" s="112"/>
      <c r="F1997" s="208">
        <f>F1998</f>
        <v>20</v>
      </c>
      <c r="G1997" s="228"/>
      <c r="H1997" s="228"/>
      <c r="I1997" s="225"/>
    </row>
    <row r="1998" spans="1:9" s="24" customFormat="1" ht="19.5" customHeight="1">
      <c r="A1998" s="228" t="s">
        <v>2534</v>
      </c>
      <c r="B1998" s="277" t="s">
        <v>4376</v>
      </c>
      <c r="C1998" s="51" t="s">
        <v>32</v>
      </c>
      <c r="D1998" s="123">
        <v>20</v>
      </c>
      <c r="E1998" s="26"/>
      <c r="F1998" s="41">
        <v>20</v>
      </c>
      <c r="G1998" s="175" t="s">
        <v>222</v>
      </c>
      <c r="H1998" s="228" t="s">
        <v>4857</v>
      </c>
      <c r="I1998" s="225">
        <v>2023</v>
      </c>
    </row>
    <row r="1999" spans="1:9" s="24" customFormat="1" ht="19.5" customHeight="1">
      <c r="A1999" s="151" t="s">
        <v>448</v>
      </c>
      <c r="B1999" s="241" t="s">
        <v>1397</v>
      </c>
      <c r="C1999" s="51" t="s">
        <v>32</v>
      </c>
      <c r="D1999" s="125">
        <f>D2000+D2001</f>
        <v>15.12</v>
      </c>
      <c r="E1999" s="125">
        <f>E2000+E2001</f>
        <v>0</v>
      </c>
      <c r="F1999" s="125">
        <f>F2000+F2001</f>
        <v>15.12</v>
      </c>
      <c r="G1999" s="228"/>
      <c r="H1999" s="228"/>
      <c r="I1999" s="225"/>
    </row>
    <row r="2000" spans="1:9" s="24" customFormat="1" ht="19.5" customHeight="1">
      <c r="A2000" s="228" t="s">
        <v>3164</v>
      </c>
      <c r="B2000" s="277" t="s">
        <v>465</v>
      </c>
      <c r="C2000" s="51" t="s">
        <v>32</v>
      </c>
      <c r="D2000" s="123">
        <v>0.12</v>
      </c>
      <c r="E2000" s="26"/>
      <c r="F2000" s="41">
        <v>0.12</v>
      </c>
      <c r="G2000" s="175" t="s">
        <v>423</v>
      </c>
      <c r="H2000" s="228" t="s">
        <v>200</v>
      </c>
      <c r="I2000" s="225">
        <v>2024</v>
      </c>
    </row>
    <row r="2001" spans="1:9" s="24" customFormat="1" ht="19.5" customHeight="1">
      <c r="A2001" s="228" t="s">
        <v>3165</v>
      </c>
      <c r="B2001" s="277" t="s">
        <v>466</v>
      </c>
      <c r="C2001" s="51" t="s">
        <v>32</v>
      </c>
      <c r="D2001" s="123">
        <v>15</v>
      </c>
      <c r="E2001" s="123"/>
      <c r="F2001" s="123">
        <v>15</v>
      </c>
      <c r="G2001" s="175" t="s">
        <v>423</v>
      </c>
      <c r="H2001" s="228" t="s">
        <v>200</v>
      </c>
      <c r="I2001" s="225">
        <v>2024</v>
      </c>
    </row>
    <row r="2002" spans="1:9" s="72" customFormat="1" ht="19.5" customHeight="1">
      <c r="A2002" s="156" t="s">
        <v>449</v>
      </c>
      <c r="B2002" s="266" t="s">
        <v>201</v>
      </c>
      <c r="C2002" s="51" t="s">
        <v>32</v>
      </c>
      <c r="D2002" s="50">
        <f>SUM(D2003:D2008)</f>
        <v>28.75</v>
      </c>
      <c r="E2002" s="50">
        <f>SUM(E2003:E2008)</f>
        <v>0</v>
      </c>
      <c r="F2002" s="50">
        <f>SUM(F2003:F2008)</f>
        <v>28.75</v>
      </c>
      <c r="G2002" s="48"/>
      <c r="H2002" s="3"/>
      <c r="I2002" s="222"/>
    </row>
    <row r="2003" spans="1:9" s="72" customFormat="1" ht="19.5" customHeight="1">
      <c r="A2003" s="225" t="s">
        <v>2535</v>
      </c>
      <c r="B2003" s="265" t="s">
        <v>544</v>
      </c>
      <c r="C2003" s="15" t="s">
        <v>32</v>
      </c>
      <c r="D2003" s="18">
        <v>1.8</v>
      </c>
      <c r="E2003" s="112"/>
      <c r="F2003" s="18">
        <v>1.8</v>
      </c>
      <c r="G2003" s="17" t="s">
        <v>502</v>
      </c>
      <c r="H2003" s="3" t="s">
        <v>201</v>
      </c>
      <c r="I2003" s="222">
        <v>2021</v>
      </c>
    </row>
    <row r="2004" spans="1:9" s="72" customFormat="1" ht="19.5" customHeight="1">
      <c r="A2004" s="225" t="s">
        <v>2536</v>
      </c>
      <c r="B2004" s="265" t="s">
        <v>1862</v>
      </c>
      <c r="C2004" s="15" t="s">
        <v>32</v>
      </c>
      <c r="D2004" s="18">
        <v>20.3</v>
      </c>
      <c r="E2004" s="112"/>
      <c r="F2004" s="18">
        <v>20.3</v>
      </c>
      <c r="G2004" s="17" t="s">
        <v>210</v>
      </c>
      <c r="H2004" s="3" t="s">
        <v>201</v>
      </c>
      <c r="I2004" s="222">
        <v>2022</v>
      </c>
    </row>
    <row r="2005" spans="1:9" s="72" customFormat="1" ht="19.5" customHeight="1">
      <c r="A2005" s="225" t="s">
        <v>2537</v>
      </c>
      <c r="B2005" s="265" t="s">
        <v>2737</v>
      </c>
      <c r="C2005" s="15" t="s">
        <v>32</v>
      </c>
      <c r="D2005" s="18">
        <v>2.5</v>
      </c>
      <c r="E2005" s="112"/>
      <c r="F2005" s="18">
        <v>2.5</v>
      </c>
      <c r="G2005" s="17" t="s">
        <v>513</v>
      </c>
      <c r="H2005" s="3" t="s">
        <v>201</v>
      </c>
      <c r="I2005" s="222">
        <v>2024</v>
      </c>
    </row>
    <row r="2006" spans="1:9" s="72" customFormat="1" ht="19.5" customHeight="1">
      <c r="A2006" s="225" t="s">
        <v>2538</v>
      </c>
      <c r="B2006" s="265" t="s">
        <v>2738</v>
      </c>
      <c r="C2006" s="15" t="s">
        <v>32</v>
      </c>
      <c r="D2006" s="18">
        <v>3</v>
      </c>
      <c r="E2006" s="112"/>
      <c r="F2006" s="18">
        <v>3</v>
      </c>
      <c r="G2006" s="228" t="s">
        <v>2739</v>
      </c>
      <c r="H2006" s="3" t="s">
        <v>201</v>
      </c>
      <c r="I2006" s="222">
        <v>2024</v>
      </c>
    </row>
    <row r="2007" spans="1:9" s="72" customFormat="1" ht="19.5" customHeight="1">
      <c r="A2007" s="225" t="s">
        <v>2539</v>
      </c>
      <c r="B2007" s="265" t="s">
        <v>4377</v>
      </c>
      <c r="C2007" s="15" t="s">
        <v>32</v>
      </c>
      <c r="D2007" s="18">
        <v>0.32999999999999996</v>
      </c>
      <c r="E2007" s="112"/>
      <c r="F2007" s="18">
        <v>0.32999999999999996</v>
      </c>
      <c r="G2007" s="228" t="s">
        <v>4379</v>
      </c>
      <c r="H2007" s="3" t="s">
        <v>201</v>
      </c>
      <c r="I2007" s="222">
        <v>2025</v>
      </c>
    </row>
    <row r="2008" spans="1:9" s="72" customFormat="1" ht="19.5" customHeight="1">
      <c r="A2008" s="225" t="s">
        <v>4380</v>
      </c>
      <c r="B2008" s="265" t="s">
        <v>4378</v>
      </c>
      <c r="C2008" s="15" t="s">
        <v>32</v>
      </c>
      <c r="D2008" s="18">
        <v>0.8200000000000001</v>
      </c>
      <c r="E2008" s="112"/>
      <c r="F2008" s="18">
        <v>0.8200000000000001</v>
      </c>
      <c r="G2008" s="228" t="s">
        <v>4379</v>
      </c>
      <c r="H2008" s="3" t="s">
        <v>201</v>
      </c>
      <c r="I2008" s="222">
        <v>2024</v>
      </c>
    </row>
    <row r="2009" spans="1:9" s="46" customFormat="1" ht="19.5" customHeight="1">
      <c r="A2009" s="48" t="s">
        <v>449</v>
      </c>
      <c r="B2009" s="241" t="s">
        <v>202</v>
      </c>
      <c r="C2009" s="15" t="s">
        <v>32</v>
      </c>
      <c r="D2009" s="203">
        <f>SUM(D2010:D2013)</f>
        <v>10.49</v>
      </c>
      <c r="E2009" s="203">
        <f>SUM(E2010:E2013)</f>
        <v>0</v>
      </c>
      <c r="F2009" s="203">
        <f>SUM(F2010:F2013)</f>
        <v>10.49</v>
      </c>
      <c r="G2009" s="48"/>
      <c r="H2009" s="17"/>
      <c r="I2009" s="225"/>
    </row>
    <row r="2010" spans="1:9" s="46" customFormat="1" ht="19.5" customHeight="1">
      <c r="A2010" s="17" t="s">
        <v>2535</v>
      </c>
      <c r="B2010" s="238" t="s">
        <v>770</v>
      </c>
      <c r="C2010" s="228" t="s">
        <v>32</v>
      </c>
      <c r="D2010" s="173">
        <v>0.24</v>
      </c>
      <c r="E2010" s="130"/>
      <c r="F2010" s="174">
        <v>0.24</v>
      </c>
      <c r="G2010" s="17" t="s">
        <v>595</v>
      </c>
      <c r="H2010" s="17" t="s">
        <v>202</v>
      </c>
      <c r="I2010" s="225">
        <v>2022</v>
      </c>
    </row>
    <row r="2011" spans="1:9" s="46" customFormat="1" ht="19.5" customHeight="1">
      <c r="A2011" s="17" t="s">
        <v>2536</v>
      </c>
      <c r="B2011" s="247" t="s">
        <v>771</v>
      </c>
      <c r="C2011" s="228" t="s">
        <v>32</v>
      </c>
      <c r="D2011" s="173">
        <v>1</v>
      </c>
      <c r="E2011" s="130"/>
      <c r="F2011" s="174">
        <v>1</v>
      </c>
      <c r="G2011" s="17" t="s">
        <v>595</v>
      </c>
      <c r="H2011" s="17" t="s">
        <v>202</v>
      </c>
      <c r="I2011" s="225">
        <v>2024</v>
      </c>
    </row>
    <row r="2012" spans="1:9" s="46" customFormat="1" ht="19.5" customHeight="1">
      <c r="A2012" s="17" t="s">
        <v>2537</v>
      </c>
      <c r="B2012" s="238" t="s">
        <v>772</v>
      </c>
      <c r="C2012" s="17" t="s">
        <v>32</v>
      </c>
      <c r="D2012" s="173">
        <v>4.25</v>
      </c>
      <c r="E2012" s="27"/>
      <c r="F2012" s="174">
        <v>4.25</v>
      </c>
      <c r="G2012" s="17" t="s">
        <v>629</v>
      </c>
      <c r="H2012" s="17" t="s">
        <v>202</v>
      </c>
      <c r="I2012" s="225">
        <v>2023</v>
      </c>
    </row>
    <row r="2013" spans="1:9" s="46" customFormat="1" ht="19.5" customHeight="1">
      <c r="A2013" s="17" t="s">
        <v>2538</v>
      </c>
      <c r="B2013" s="238" t="s">
        <v>773</v>
      </c>
      <c r="C2013" s="228" t="s">
        <v>32</v>
      </c>
      <c r="D2013" s="173">
        <v>5</v>
      </c>
      <c r="E2013" s="27"/>
      <c r="F2013" s="174">
        <v>5</v>
      </c>
      <c r="G2013" s="17" t="s">
        <v>668</v>
      </c>
      <c r="H2013" s="17" t="s">
        <v>202</v>
      </c>
      <c r="I2013" s="225">
        <v>2022</v>
      </c>
    </row>
    <row r="2014" spans="1:9" s="46" customFormat="1" ht="19.5" customHeight="1">
      <c r="A2014" s="48" t="s">
        <v>450</v>
      </c>
      <c r="B2014" s="246" t="s">
        <v>203</v>
      </c>
      <c r="C2014" s="228" t="s">
        <v>32</v>
      </c>
      <c r="D2014" s="203">
        <f>D2015</f>
        <v>10.1</v>
      </c>
      <c r="E2014" s="203">
        <f>E2015</f>
        <v>0</v>
      </c>
      <c r="F2014" s="203">
        <f>F2015</f>
        <v>10.1</v>
      </c>
      <c r="G2014" s="151"/>
      <c r="H2014" s="17"/>
      <c r="I2014" s="225"/>
    </row>
    <row r="2015" spans="1:9" s="46" customFormat="1" ht="19.5" customHeight="1">
      <c r="A2015" s="17" t="s">
        <v>2540</v>
      </c>
      <c r="B2015" s="238" t="s">
        <v>2845</v>
      </c>
      <c r="C2015" s="228" t="s">
        <v>32</v>
      </c>
      <c r="D2015" s="173">
        <v>10.1</v>
      </c>
      <c r="E2015" s="27"/>
      <c r="F2015" s="174">
        <v>10.1</v>
      </c>
      <c r="G2015" s="228" t="s">
        <v>851</v>
      </c>
      <c r="H2015" s="17" t="s">
        <v>203</v>
      </c>
      <c r="I2015" s="225">
        <v>2021</v>
      </c>
    </row>
    <row r="2016" spans="1:9" s="148" customFormat="1" ht="19.5" customHeight="1">
      <c r="A2016" s="48" t="s">
        <v>450</v>
      </c>
      <c r="B2016" s="244" t="s">
        <v>1723</v>
      </c>
      <c r="C2016" s="228" t="s">
        <v>32</v>
      </c>
      <c r="D2016" s="58">
        <f>SUM(D2017:D2017)</f>
        <v>0.5</v>
      </c>
      <c r="E2016" s="58">
        <f>SUM(E2017:E2017)</f>
        <v>0</v>
      </c>
      <c r="F2016" s="58">
        <f>SUM(F2017:F2017)</f>
        <v>0.5</v>
      </c>
      <c r="G2016" s="151"/>
      <c r="H2016" s="228" t="s">
        <v>1723</v>
      </c>
      <c r="I2016" s="225">
        <v>2022</v>
      </c>
    </row>
    <row r="2017" spans="1:9" s="40" customFormat="1" ht="19.5" customHeight="1">
      <c r="A2017" s="17" t="s">
        <v>2541</v>
      </c>
      <c r="B2017" s="242" t="s">
        <v>1031</v>
      </c>
      <c r="C2017" s="17" t="s">
        <v>32</v>
      </c>
      <c r="D2017" s="19">
        <v>0.5</v>
      </c>
      <c r="E2017" s="27"/>
      <c r="F2017" s="19">
        <v>0.5</v>
      </c>
      <c r="G2017" s="228" t="s">
        <v>976</v>
      </c>
      <c r="H2017" s="228" t="s">
        <v>1723</v>
      </c>
      <c r="I2017" s="225">
        <v>2023</v>
      </c>
    </row>
    <row r="2018" spans="1:9" s="67" customFormat="1" ht="19.5" customHeight="1">
      <c r="A2018" s="151" t="s">
        <v>451</v>
      </c>
      <c r="B2018" s="241" t="s">
        <v>204</v>
      </c>
      <c r="C2018" s="17" t="s">
        <v>32</v>
      </c>
      <c r="D2018" s="108">
        <f>SUM(D2019:D2021)</f>
        <v>5.195</v>
      </c>
      <c r="E2018" s="108">
        <f>SUM(E2019:E2021)</f>
        <v>0</v>
      </c>
      <c r="F2018" s="108">
        <f>SUM(F2019:F2021)</f>
        <v>5.195</v>
      </c>
      <c r="G2018" s="151"/>
      <c r="H2018" s="228" t="s">
        <v>204</v>
      </c>
      <c r="I2018" s="225">
        <v>2022</v>
      </c>
    </row>
    <row r="2019" spans="1:9" s="45" customFormat="1" ht="19.5" customHeight="1">
      <c r="A2019" s="228" t="s">
        <v>2542</v>
      </c>
      <c r="B2019" s="238" t="s">
        <v>1158</v>
      </c>
      <c r="C2019" s="228" t="s">
        <v>32</v>
      </c>
      <c r="D2019" s="36">
        <v>1</v>
      </c>
      <c r="E2019" s="26"/>
      <c r="F2019" s="36">
        <v>1</v>
      </c>
      <c r="G2019" s="228" t="s">
        <v>1159</v>
      </c>
      <c r="H2019" s="228" t="s">
        <v>204</v>
      </c>
      <c r="I2019" s="225">
        <v>2022</v>
      </c>
    </row>
    <row r="2020" spans="1:9" s="45" customFormat="1" ht="19.5" customHeight="1">
      <c r="A2020" s="228" t="s">
        <v>2543</v>
      </c>
      <c r="B2020" s="238" t="s">
        <v>2965</v>
      </c>
      <c r="C2020" s="228" t="s">
        <v>32</v>
      </c>
      <c r="D2020" s="36">
        <v>2.5</v>
      </c>
      <c r="E2020" s="26"/>
      <c r="F2020" s="36">
        <v>2.5</v>
      </c>
      <c r="G2020" s="228" t="s">
        <v>1058</v>
      </c>
      <c r="H2020" s="228" t="s">
        <v>204</v>
      </c>
      <c r="I2020" s="225">
        <v>2024</v>
      </c>
    </row>
    <row r="2021" spans="1:9" s="45" customFormat="1" ht="19.5" customHeight="1">
      <c r="A2021" s="228" t="s">
        <v>2544</v>
      </c>
      <c r="B2021" s="238" t="s">
        <v>1161</v>
      </c>
      <c r="C2021" s="228" t="s">
        <v>32</v>
      </c>
      <c r="D2021" s="36">
        <v>1.695</v>
      </c>
      <c r="E2021" s="26"/>
      <c r="F2021" s="36">
        <v>1.695</v>
      </c>
      <c r="G2021" s="228" t="s">
        <v>1081</v>
      </c>
      <c r="H2021" s="228" t="s">
        <v>204</v>
      </c>
      <c r="I2021" s="225">
        <v>2022</v>
      </c>
    </row>
    <row r="2022" spans="1:9" s="80" customFormat="1" ht="19.5" customHeight="1">
      <c r="A2022" s="163" t="s">
        <v>452</v>
      </c>
      <c r="B2022" s="284" t="s">
        <v>205</v>
      </c>
      <c r="C2022" s="228" t="s">
        <v>32</v>
      </c>
      <c r="D2022" s="90">
        <f>SUM(D2023:D2033)</f>
        <v>16.637253000000005</v>
      </c>
      <c r="E2022" s="90">
        <f>SUM(E2023:E2033)</f>
        <v>2.9</v>
      </c>
      <c r="F2022" s="90">
        <f>SUM(F2023:F2033)</f>
        <v>13.737252999999997</v>
      </c>
      <c r="G2022" s="103"/>
      <c r="H2022" s="92"/>
      <c r="I2022" s="223"/>
    </row>
    <row r="2023" spans="1:9" s="80" customFormat="1" ht="19.5" customHeight="1">
      <c r="A2023" s="164" t="s">
        <v>2545</v>
      </c>
      <c r="B2023" s="286" t="s">
        <v>1616</v>
      </c>
      <c r="C2023" s="94" t="s">
        <v>32</v>
      </c>
      <c r="D2023" s="93">
        <v>5</v>
      </c>
      <c r="E2023" s="138">
        <v>0</v>
      </c>
      <c r="F2023" s="93">
        <f>D2023-E2023</f>
        <v>5</v>
      </c>
      <c r="G2023" s="94" t="s">
        <v>1406</v>
      </c>
      <c r="H2023" s="92" t="s">
        <v>205</v>
      </c>
      <c r="I2023" s="223">
        <v>2024</v>
      </c>
    </row>
    <row r="2024" spans="1:9" s="80" customFormat="1" ht="19.5" customHeight="1">
      <c r="A2024" s="164" t="s">
        <v>2546</v>
      </c>
      <c r="B2024" s="286" t="s">
        <v>1617</v>
      </c>
      <c r="C2024" s="94" t="s">
        <v>32</v>
      </c>
      <c r="D2024" s="93">
        <v>6</v>
      </c>
      <c r="E2024" s="138">
        <v>0</v>
      </c>
      <c r="F2024" s="93">
        <f aca="true" t="shared" si="16" ref="F2024:F2033">D2024-E2024</f>
        <v>6</v>
      </c>
      <c r="G2024" s="94" t="s">
        <v>1413</v>
      </c>
      <c r="H2024" s="92" t="s">
        <v>205</v>
      </c>
      <c r="I2024" s="223">
        <v>2021</v>
      </c>
    </row>
    <row r="2025" spans="1:9" s="80" customFormat="1" ht="19.5" customHeight="1">
      <c r="A2025" s="164" t="s">
        <v>2547</v>
      </c>
      <c r="B2025" s="286" t="s">
        <v>1618</v>
      </c>
      <c r="C2025" s="94" t="s">
        <v>32</v>
      </c>
      <c r="D2025" s="93">
        <v>4.9</v>
      </c>
      <c r="E2025" s="138">
        <v>2.9</v>
      </c>
      <c r="F2025" s="93">
        <f t="shared" si="16"/>
        <v>2.0000000000000004</v>
      </c>
      <c r="G2025" s="94" t="s">
        <v>1402</v>
      </c>
      <c r="H2025" s="92" t="s">
        <v>205</v>
      </c>
      <c r="I2025" s="223">
        <v>2021</v>
      </c>
    </row>
    <row r="2026" spans="1:9" s="80" customFormat="1" ht="19.5" customHeight="1">
      <c r="A2026" s="164" t="s">
        <v>2548</v>
      </c>
      <c r="B2026" s="286" t="s">
        <v>1619</v>
      </c>
      <c r="C2026" s="94" t="s">
        <v>32</v>
      </c>
      <c r="D2026" s="93">
        <v>0.067253</v>
      </c>
      <c r="E2026" s="138">
        <v>0</v>
      </c>
      <c r="F2026" s="93">
        <f t="shared" si="16"/>
        <v>0.067253</v>
      </c>
      <c r="G2026" s="94" t="s">
        <v>1402</v>
      </c>
      <c r="H2026" s="92" t="s">
        <v>205</v>
      </c>
      <c r="I2026" s="223">
        <v>2021</v>
      </c>
    </row>
    <row r="2027" spans="1:9" s="80" customFormat="1" ht="19.5" customHeight="1">
      <c r="A2027" s="164" t="s">
        <v>2549</v>
      </c>
      <c r="B2027" s="295" t="s">
        <v>1620</v>
      </c>
      <c r="C2027" s="94" t="s">
        <v>32</v>
      </c>
      <c r="D2027" s="93">
        <v>0.21</v>
      </c>
      <c r="E2027" s="138">
        <v>0</v>
      </c>
      <c r="F2027" s="93">
        <f t="shared" si="16"/>
        <v>0.21</v>
      </c>
      <c r="G2027" s="105" t="s">
        <v>1415</v>
      </c>
      <c r="H2027" s="92" t="s">
        <v>205</v>
      </c>
      <c r="I2027" s="223">
        <v>2022</v>
      </c>
    </row>
    <row r="2028" spans="1:9" s="80" customFormat="1" ht="19.5" customHeight="1">
      <c r="A2028" s="164" t="s">
        <v>2550</v>
      </c>
      <c r="B2028" s="286" t="s">
        <v>1621</v>
      </c>
      <c r="C2028" s="94" t="s">
        <v>32</v>
      </c>
      <c r="D2028" s="93">
        <v>0.1</v>
      </c>
      <c r="E2028" s="138">
        <v>0</v>
      </c>
      <c r="F2028" s="93">
        <f t="shared" si="16"/>
        <v>0.1</v>
      </c>
      <c r="G2028" s="94" t="s">
        <v>1409</v>
      </c>
      <c r="H2028" s="92" t="s">
        <v>205</v>
      </c>
      <c r="I2028" s="223">
        <v>2022</v>
      </c>
    </row>
    <row r="2029" spans="1:9" s="80" customFormat="1" ht="19.5" customHeight="1">
      <c r="A2029" s="164" t="s">
        <v>2551</v>
      </c>
      <c r="B2029" s="286" t="s">
        <v>1622</v>
      </c>
      <c r="C2029" s="94" t="s">
        <v>32</v>
      </c>
      <c r="D2029" s="93">
        <v>0.18</v>
      </c>
      <c r="E2029" s="138">
        <v>0</v>
      </c>
      <c r="F2029" s="93">
        <f t="shared" si="16"/>
        <v>0.18</v>
      </c>
      <c r="G2029" s="94" t="s">
        <v>1414</v>
      </c>
      <c r="H2029" s="92" t="s">
        <v>205</v>
      </c>
      <c r="I2029" s="223">
        <v>2022</v>
      </c>
    </row>
    <row r="2030" spans="1:9" s="80" customFormat="1" ht="19.5" customHeight="1">
      <c r="A2030" s="164" t="s">
        <v>2552</v>
      </c>
      <c r="B2030" s="286" t="s">
        <v>1623</v>
      </c>
      <c r="C2030" s="94" t="s">
        <v>32</v>
      </c>
      <c r="D2030" s="93">
        <v>0.12</v>
      </c>
      <c r="E2030" s="138">
        <v>0</v>
      </c>
      <c r="F2030" s="93">
        <f t="shared" si="16"/>
        <v>0.12</v>
      </c>
      <c r="G2030" s="94" t="s">
        <v>1410</v>
      </c>
      <c r="H2030" s="92" t="s">
        <v>205</v>
      </c>
      <c r="I2030" s="223">
        <v>2022</v>
      </c>
    </row>
    <row r="2031" spans="1:9" s="80" customFormat="1" ht="19.5" customHeight="1">
      <c r="A2031" s="164" t="s">
        <v>2553</v>
      </c>
      <c r="B2031" s="286" t="s">
        <v>1625</v>
      </c>
      <c r="C2031" s="94" t="s">
        <v>32</v>
      </c>
      <c r="D2031" s="93">
        <v>0.01</v>
      </c>
      <c r="E2031" s="138">
        <v>0</v>
      </c>
      <c r="F2031" s="93">
        <f t="shared" si="16"/>
        <v>0.01</v>
      </c>
      <c r="G2031" s="94" t="s">
        <v>1403</v>
      </c>
      <c r="H2031" s="92" t="s">
        <v>205</v>
      </c>
      <c r="I2031" s="223">
        <v>2022</v>
      </c>
    </row>
    <row r="2032" spans="1:9" s="80" customFormat="1" ht="19.5" customHeight="1">
      <c r="A2032" s="164" t="s">
        <v>2554</v>
      </c>
      <c r="B2032" s="286" t="s">
        <v>1627</v>
      </c>
      <c r="C2032" s="94" t="s">
        <v>32</v>
      </c>
      <c r="D2032" s="93">
        <v>0.02</v>
      </c>
      <c r="E2032" s="138">
        <v>0</v>
      </c>
      <c r="F2032" s="93">
        <f t="shared" si="16"/>
        <v>0.02</v>
      </c>
      <c r="G2032" s="94" t="s">
        <v>1403</v>
      </c>
      <c r="H2032" s="92" t="s">
        <v>205</v>
      </c>
      <c r="I2032" s="223">
        <v>2022</v>
      </c>
    </row>
    <row r="2033" spans="1:9" s="80" customFormat="1" ht="19.5" customHeight="1">
      <c r="A2033" s="164" t="s">
        <v>2555</v>
      </c>
      <c r="B2033" s="286" t="s">
        <v>1629</v>
      </c>
      <c r="C2033" s="94" t="s">
        <v>32</v>
      </c>
      <c r="D2033" s="93">
        <v>0.03</v>
      </c>
      <c r="E2033" s="138">
        <v>0</v>
      </c>
      <c r="F2033" s="93">
        <f t="shared" si="16"/>
        <v>0.03</v>
      </c>
      <c r="G2033" s="94" t="s">
        <v>1404</v>
      </c>
      <c r="H2033" s="92" t="s">
        <v>205</v>
      </c>
      <c r="I2033" s="223">
        <v>2022</v>
      </c>
    </row>
    <row r="2034" spans="1:9" s="59" customFormat="1" ht="19.5" customHeight="1">
      <c r="A2034" s="48" t="s">
        <v>453</v>
      </c>
      <c r="B2034" s="259" t="s">
        <v>206</v>
      </c>
      <c r="C2034" s="94" t="s">
        <v>32</v>
      </c>
      <c r="D2034" s="205">
        <f>SUM(D2035:D2038)</f>
        <v>36.18</v>
      </c>
      <c r="E2034" s="205">
        <f>SUM(E2035:E2038)</f>
        <v>0</v>
      </c>
      <c r="F2034" s="205">
        <f>SUM(F2035:F2038)</f>
        <v>36.18</v>
      </c>
      <c r="G2034" s="151"/>
      <c r="H2034" s="17"/>
      <c r="I2034" s="225"/>
    </row>
    <row r="2035" spans="1:9" s="40" customFormat="1" ht="19.5" customHeight="1">
      <c r="A2035" s="17" t="s">
        <v>2556</v>
      </c>
      <c r="B2035" s="258" t="s">
        <v>1374</v>
      </c>
      <c r="C2035" s="228" t="s">
        <v>32</v>
      </c>
      <c r="D2035" s="206">
        <v>22.04</v>
      </c>
      <c r="E2035" s="27"/>
      <c r="F2035" s="206">
        <v>22.04</v>
      </c>
      <c r="G2035" s="228" t="s">
        <v>1209</v>
      </c>
      <c r="H2035" s="17" t="s">
        <v>206</v>
      </c>
      <c r="I2035" s="225">
        <v>2023</v>
      </c>
    </row>
    <row r="2036" spans="1:9" s="40" customFormat="1" ht="19.5" customHeight="1">
      <c r="A2036" s="17" t="s">
        <v>4381</v>
      </c>
      <c r="B2036" s="258" t="s">
        <v>3296</v>
      </c>
      <c r="C2036" s="228" t="s">
        <v>32</v>
      </c>
      <c r="D2036" s="41">
        <v>10</v>
      </c>
      <c r="E2036" s="27"/>
      <c r="F2036" s="41">
        <v>10</v>
      </c>
      <c r="G2036" s="228" t="s">
        <v>1195</v>
      </c>
      <c r="H2036" s="17" t="s">
        <v>206</v>
      </c>
      <c r="I2036" s="225">
        <v>2022</v>
      </c>
    </row>
    <row r="2037" spans="1:9" s="45" customFormat="1" ht="19.5" customHeight="1">
      <c r="A2037" s="228" t="s">
        <v>87</v>
      </c>
      <c r="B2037" s="238" t="s">
        <v>1293</v>
      </c>
      <c r="C2037" s="228" t="s">
        <v>20</v>
      </c>
      <c r="D2037" s="18">
        <v>4</v>
      </c>
      <c r="E2037" s="26"/>
      <c r="F2037" s="18">
        <v>4</v>
      </c>
      <c r="G2037" s="228" t="s">
        <v>1209</v>
      </c>
      <c r="H2037" s="228" t="s">
        <v>206</v>
      </c>
      <c r="I2037" s="225">
        <v>2022</v>
      </c>
    </row>
    <row r="2038" spans="1:9" s="40" customFormat="1" ht="19.5" customHeight="1">
      <c r="A2038" s="17" t="s">
        <v>2557</v>
      </c>
      <c r="B2038" s="258" t="s">
        <v>1375</v>
      </c>
      <c r="C2038" s="228" t="s">
        <v>32</v>
      </c>
      <c r="D2038" s="206">
        <v>0.14</v>
      </c>
      <c r="E2038" s="27"/>
      <c r="F2038" s="206">
        <v>0.14</v>
      </c>
      <c r="G2038" s="228" t="s">
        <v>1376</v>
      </c>
      <c r="H2038" s="17" t="s">
        <v>206</v>
      </c>
      <c r="I2038" s="225">
        <v>2021</v>
      </c>
    </row>
    <row r="2039" spans="1:9" s="59" customFormat="1" ht="19.5" customHeight="1">
      <c r="A2039" s="48" t="s">
        <v>454</v>
      </c>
      <c r="B2039" s="259" t="s">
        <v>1394</v>
      </c>
      <c r="C2039" s="151" t="s">
        <v>32</v>
      </c>
      <c r="D2039" s="205"/>
      <c r="E2039" s="205"/>
      <c r="F2039" s="205"/>
      <c r="G2039" s="151"/>
      <c r="H2039" s="17"/>
      <c r="I2039" s="225"/>
    </row>
    <row r="2040" spans="1:9" ht="19.5" customHeight="1">
      <c r="A2040" s="155">
        <v>12</v>
      </c>
      <c r="B2040" s="271" t="s">
        <v>103</v>
      </c>
      <c r="C2040" s="4" t="s">
        <v>37</v>
      </c>
      <c r="D2040" s="13"/>
      <c r="E2040" s="13"/>
      <c r="F2040" s="13"/>
      <c r="G2040" s="4"/>
      <c r="H2040" s="6"/>
      <c r="I2040" s="225"/>
    </row>
    <row r="2041" spans="1:9" s="24" customFormat="1" ht="19.5" customHeight="1">
      <c r="A2041" s="162" t="s">
        <v>455</v>
      </c>
      <c r="B2041" s="272" t="s">
        <v>1397</v>
      </c>
      <c r="C2041" s="42" t="s">
        <v>37</v>
      </c>
      <c r="D2041" s="107">
        <f>D2042+D2043</f>
        <v>0.14500000000000002</v>
      </c>
      <c r="E2041" s="107">
        <f>E2042+E2043</f>
        <v>0</v>
      </c>
      <c r="F2041" s="107">
        <f>F2042+F2043</f>
        <v>0.14500000000000002</v>
      </c>
      <c r="G2041" s="30"/>
      <c r="H2041" s="228" t="s">
        <v>200</v>
      </c>
      <c r="I2041" s="225"/>
    </row>
    <row r="2042" spans="1:9" s="24" customFormat="1" ht="19.5" customHeight="1">
      <c r="A2042" s="228" t="s">
        <v>2558</v>
      </c>
      <c r="B2042" s="238" t="s">
        <v>489</v>
      </c>
      <c r="C2042" s="228" t="s">
        <v>37</v>
      </c>
      <c r="D2042" s="36">
        <v>0.075</v>
      </c>
      <c r="E2042" s="26"/>
      <c r="F2042" s="36">
        <v>0.075</v>
      </c>
      <c r="G2042" s="228" t="s">
        <v>421</v>
      </c>
      <c r="H2042" s="228" t="s">
        <v>200</v>
      </c>
      <c r="I2042" s="225">
        <v>2021</v>
      </c>
    </row>
    <row r="2043" spans="1:9" s="24" customFormat="1" ht="19.5" customHeight="1">
      <c r="A2043" s="228" t="s">
        <v>2559</v>
      </c>
      <c r="B2043" s="238" t="s">
        <v>1959</v>
      </c>
      <c r="C2043" s="25" t="s">
        <v>37</v>
      </c>
      <c r="D2043" s="36">
        <v>0.07</v>
      </c>
      <c r="E2043" s="27"/>
      <c r="F2043" s="36">
        <v>0.07</v>
      </c>
      <c r="G2043" s="28" t="s">
        <v>423</v>
      </c>
      <c r="H2043" s="28" t="s">
        <v>200</v>
      </c>
      <c r="I2043" s="225">
        <v>2022</v>
      </c>
    </row>
    <row r="2044" spans="1:9" s="46" customFormat="1" ht="19.5" customHeight="1">
      <c r="A2044" s="48" t="s">
        <v>457</v>
      </c>
      <c r="B2044" s="241" t="s">
        <v>202</v>
      </c>
      <c r="C2044" s="151"/>
      <c r="D2044" s="203">
        <f>D2045+D2046</f>
        <v>0.95</v>
      </c>
      <c r="E2044" s="203">
        <f>E2045+E2046</f>
        <v>0</v>
      </c>
      <c r="F2044" s="203">
        <f>F2045+F2046</f>
        <v>0.95</v>
      </c>
      <c r="G2044" s="151"/>
      <c r="H2044" s="17"/>
      <c r="I2044" s="225"/>
    </row>
    <row r="2045" spans="1:9" s="46" customFormat="1" ht="19.5" customHeight="1">
      <c r="A2045" s="17" t="s">
        <v>2560</v>
      </c>
      <c r="B2045" s="248" t="s">
        <v>797</v>
      </c>
      <c r="C2045" s="47" t="s">
        <v>37</v>
      </c>
      <c r="D2045" s="173">
        <v>0.6</v>
      </c>
      <c r="E2045" s="27"/>
      <c r="F2045" s="174">
        <v>0.6</v>
      </c>
      <c r="G2045" s="17" t="s">
        <v>668</v>
      </c>
      <c r="H2045" s="17" t="s">
        <v>202</v>
      </c>
      <c r="I2045" s="225">
        <v>2022</v>
      </c>
    </row>
    <row r="2046" spans="1:9" s="46" customFormat="1" ht="19.5" customHeight="1">
      <c r="A2046" s="17" t="s">
        <v>2561</v>
      </c>
      <c r="B2046" s="238" t="s">
        <v>798</v>
      </c>
      <c r="C2046" s="228" t="s">
        <v>37</v>
      </c>
      <c r="D2046" s="173">
        <v>0.35</v>
      </c>
      <c r="E2046" s="27"/>
      <c r="F2046" s="174">
        <v>0.35</v>
      </c>
      <c r="G2046" s="228" t="s">
        <v>668</v>
      </c>
      <c r="H2046" s="17" t="s">
        <v>202</v>
      </c>
      <c r="I2046" s="225">
        <v>2022</v>
      </c>
    </row>
    <row r="2047" spans="1:9" s="152" customFormat="1" ht="19.5" customHeight="1">
      <c r="A2047" s="151" t="s">
        <v>459</v>
      </c>
      <c r="B2047" s="241" t="s">
        <v>203</v>
      </c>
      <c r="C2047" s="151" t="s">
        <v>37</v>
      </c>
      <c r="D2047" s="207"/>
      <c r="E2047" s="26"/>
      <c r="F2047" s="208"/>
      <c r="G2047" s="228"/>
      <c r="H2047" s="228"/>
      <c r="I2047" s="225"/>
    </row>
    <row r="2048" spans="1:9" s="64" customFormat="1" ht="19.5" customHeight="1">
      <c r="A2048" s="151" t="s">
        <v>460</v>
      </c>
      <c r="B2048" s="249" t="s">
        <v>1723</v>
      </c>
      <c r="C2048" s="228" t="s">
        <v>37</v>
      </c>
      <c r="D2048" s="58"/>
      <c r="E2048" s="58"/>
      <c r="F2048" s="58"/>
      <c r="G2048" s="151"/>
      <c r="H2048" s="228"/>
      <c r="I2048" s="225"/>
    </row>
    <row r="2049" spans="1:9" s="67" customFormat="1" ht="19.5" customHeight="1">
      <c r="A2049" s="151" t="s">
        <v>1642</v>
      </c>
      <c r="B2049" s="241" t="s">
        <v>204</v>
      </c>
      <c r="C2049" s="228" t="s">
        <v>37</v>
      </c>
      <c r="D2049" s="108">
        <f>SUM(D2050:D2051)</f>
        <v>0.22000000000000003</v>
      </c>
      <c r="E2049" s="108">
        <f>SUM(E2050:E2051)</f>
        <v>0</v>
      </c>
      <c r="F2049" s="108">
        <f>SUM(F2050:F2051)</f>
        <v>0.22000000000000003</v>
      </c>
      <c r="G2049" s="151"/>
      <c r="H2049" s="228"/>
      <c r="I2049" s="225"/>
    </row>
    <row r="2050" spans="1:9" s="45" customFormat="1" ht="26.25" customHeight="1">
      <c r="A2050" s="228" t="s">
        <v>2562</v>
      </c>
      <c r="B2050" s="238" t="s">
        <v>5420</v>
      </c>
      <c r="C2050" s="228" t="s">
        <v>37</v>
      </c>
      <c r="D2050" s="36">
        <v>0.09000000000000001</v>
      </c>
      <c r="E2050" s="26"/>
      <c r="F2050" s="36">
        <v>0.09000000000000001</v>
      </c>
      <c r="G2050" s="228" t="s">
        <v>1171</v>
      </c>
      <c r="H2050" s="228" t="s">
        <v>204</v>
      </c>
      <c r="I2050" s="225">
        <v>2023</v>
      </c>
    </row>
    <row r="2051" spans="1:9" s="45" customFormat="1" ht="19.5" customHeight="1">
      <c r="A2051" s="228" t="s">
        <v>2563</v>
      </c>
      <c r="B2051" s="238" t="s">
        <v>1172</v>
      </c>
      <c r="C2051" s="228" t="s">
        <v>37</v>
      </c>
      <c r="D2051" s="36">
        <v>0.13</v>
      </c>
      <c r="E2051" s="26"/>
      <c r="F2051" s="36">
        <v>0.13</v>
      </c>
      <c r="G2051" s="228" t="s">
        <v>1173</v>
      </c>
      <c r="H2051" s="228" t="s">
        <v>204</v>
      </c>
      <c r="I2051" s="225">
        <v>2021</v>
      </c>
    </row>
    <row r="2052" spans="1:9" s="80" customFormat="1" ht="19.5" customHeight="1">
      <c r="A2052" s="163" t="s">
        <v>1644</v>
      </c>
      <c r="B2052" s="296" t="s">
        <v>205</v>
      </c>
      <c r="C2052" s="228" t="s">
        <v>37</v>
      </c>
      <c r="D2052" s="90">
        <f>SUM(D2053:D2060)</f>
        <v>2.6100000000000003</v>
      </c>
      <c r="E2052" s="90">
        <f>SUM(E2053:E2060)</f>
        <v>1.04</v>
      </c>
      <c r="F2052" s="90">
        <f>SUM(F2053:F2060)</f>
        <v>1.57</v>
      </c>
      <c r="G2052" s="103"/>
      <c r="H2052" s="92"/>
      <c r="I2052" s="223"/>
    </row>
    <row r="2053" spans="1:9" s="80" customFormat="1" ht="19.5" customHeight="1">
      <c r="A2053" s="105" t="s">
        <v>2564</v>
      </c>
      <c r="B2053" s="295" t="s">
        <v>1638</v>
      </c>
      <c r="C2053" s="105" t="s">
        <v>37</v>
      </c>
      <c r="D2053" s="93">
        <v>0.25</v>
      </c>
      <c r="E2053" s="138">
        <v>0.23</v>
      </c>
      <c r="F2053" s="93">
        <v>0.02</v>
      </c>
      <c r="G2053" s="105" t="s">
        <v>1404</v>
      </c>
      <c r="H2053" s="92" t="s">
        <v>205</v>
      </c>
      <c r="I2053" s="223">
        <v>2022</v>
      </c>
    </row>
    <row r="2054" spans="1:9" s="80" customFormat="1" ht="19.5" customHeight="1">
      <c r="A2054" s="105" t="s">
        <v>2565</v>
      </c>
      <c r="B2054" s="295" t="s">
        <v>1639</v>
      </c>
      <c r="C2054" s="105" t="s">
        <v>37</v>
      </c>
      <c r="D2054" s="93">
        <v>0.31</v>
      </c>
      <c r="E2054" s="138">
        <v>0.27</v>
      </c>
      <c r="F2054" s="93">
        <v>0.04</v>
      </c>
      <c r="G2054" s="105" t="s">
        <v>1404</v>
      </c>
      <c r="H2054" s="92" t="s">
        <v>205</v>
      </c>
      <c r="I2054" s="223">
        <v>2023</v>
      </c>
    </row>
    <row r="2055" spans="1:9" s="80" customFormat="1" ht="19.5" customHeight="1">
      <c r="A2055" s="105" t="s">
        <v>2566</v>
      </c>
      <c r="B2055" s="295" t="s">
        <v>1640</v>
      </c>
      <c r="C2055" s="105" t="s">
        <v>37</v>
      </c>
      <c r="D2055" s="93">
        <v>0.17</v>
      </c>
      <c r="E2055" s="138">
        <v>0.14</v>
      </c>
      <c r="F2055" s="93">
        <v>0.03</v>
      </c>
      <c r="G2055" s="105" t="s">
        <v>1404</v>
      </c>
      <c r="H2055" s="92" t="s">
        <v>205</v>
      </c>
      <c r="I2055" s="223">
        <v>2022</v>
      </c>
    </row>
    <row r="2056" spans="1:9" s="80" customFormat="1" ht="19.5" customHeight="1">
      <c r="A2056" s="105" t="s">
        <v>2567</v>
      </c>
      <c r="B2056" s="295" t="s">
        <v>1641</v>
      </c>
      <c r="C2056" s="105" t="s">
        <v>37</v>
      </c>
      <c r="D2056" s="93">
        <v>0.5</v>
      </c>
      <c r="E2056" s="138">
        <v>0</v>
      </c>
      <c r="F2056" s="93">
        <v>0.5</v>
      </c>
      <c r="G2056" s="105" t="s">
        <v>1415</v>
      </c>
      <c r="H2056" s="92" t="s">
        <v>205</v>
      </c>
      <c r="I2056" s="223">
        <v>2023</v>
      </c>
    </row>
    <row r="2057" spans="1:9" s="80" customFormat="1" ht="19.5" customHeight="1">
      <c r="A2057" s="105" t="s">
        <v>2568</v>
      </c>
      <c r="B2057" s="295" t="s">
        <v>1643</v>
      </c>
      <c r="C2057" s="105" t="s">
        <v>37</v>
      </c>
      <c r="D2057" s="93">
        <v>0.41</v>
      </c>
      <c r="E2057" s="138">
        <v>0</v>
      </c>
      <c r="F2057" s="93">
        <v>0.41</v>
      </c>
      <c r="G2057" s="105" t="s">
        <v>1411</v>
      </c>
      <c r="H2057" s="92" t="s">
        <v>205</v>
      </c>
      <c r="I2057" s="223">
        <v>2022</v>
      </c>
    </row>
    <row r="2058" spans="1:9" s="80" customFormat="1" ht="19.5" customHeight="1">
      <c r="A2058" s="105" t="s">
        <v>2569</v>
      </c>
      <c r="B2058" s="295" t="s">
        <v>1645</v>
      </c>
      <c r="C2058" s="105" t="s">
        <v>37</v>
      </c>
      <c r="D2058" s="93">
        <v>0.61</v>
      </c>
      <c r="E2058" s="138">
        <v>0.3</v>
      </c>
      <c r="F2058" s="93">
        <v>0.31</v>
      </c>
      <c r="G2058" s="105" t="s">
        <v>1411</v>
      </c>
      <c r="H2058" s="92" t="s">
        <v>205</v>
      </c>
      <c r="I2058" s="223">
        <v>2023</v>
      </c>
    </row>
    <row r="2059" spans="1:9" s="80" customFormat="1" ht="19.5" customHeight="1">
      <c r="A2059" s="105" t="s">
        <v>2570</v>
      </c>
      <c r="B2059" s="295" t="s">
        <v>1647</v>
      </c>
      <c r="C2059" s="105" t="s">
        <v>37</v>
      </c>
      <c r="D2059" s="93">
        <v>0.12000000000000001</v>
      </c>
      <c r="E2059" s="138">
        <v>0.1</v>
      </c>
      <c r="F2059" s="93">
        <v>0.02</v>
      </c>
      <c r="G2059" s="105" t="s">
        <v>1407</v>
      </c>
      <c r="H2059" s="92" t="s">
        <v>205</v>
      </c>
      <c r="I2059" s="223">
        <v>2022</v>
      </c>
    </row>
    <row r="2060" spans="1:9" s="80" customFormat="1" ht="19.5" customHeight="1">
      <c r="A2060" s="105" t="s">
        <v>2571</v>
      </c>
      <c r="B2060" s="295" t="s">
        <v>1648</v>
      </c>
      <c r="C2060" s="105" t="s">
        <v>37</v>
      </c>
      <c r="D2060" s="93">
        <v>0.24</v>
      </c>
      <c r="E2060" s="138">
        <v>0</v>
      </c>
      <c r="F2060" s="93">
        <v>0.24</v>
      </c>
      <c r="G2060" s="105" t="s">
        <v>1409</v>
      </c>
      <c r="H2060" s="92" t="s">
        <v>205</v>
      </c>
      <c r="I2060" s="223">
        <v>2023</v>
      </c>
    </row>
    <row r="2061" spans="1:9" s="59" customFormat="1" ht="19.5" customHeight="1">
      <c r="A2061" s="48" t="s">
        <v>1646</v>
      </c>
      <c r="B2061" s="259" t="s">
        <v>206</v>
      </c>
      <c r="C2061" s="105" t="s">
        <v>37</v>
      </c>
      <c r="D2061" s="208">
        <f>SUM(D2062:D2063)</f>
        <v>0.8700000000000001</v>
      </c>
      <c r="E2061" s="205">
        <f>SUM(E2062:E2063)</f>
        <v>0</v>
      </c>
      <c r="F2061" s="205">
        <f>SUM(F2062:F2063)</f>
        <v>0.8700000000000001</v>
      </c>
      <c r="G2061" s="151"/>
      <c r="H2061" s="17"/>
      <c r="I2061" s="225"/>
    </row>
    <row r="2062" spans="1:9" s="40" customFormat="1" ht="19.5" customHeight="1">
      <c r="A2062" s="17" t="s">
        <v>2572</v>
      </c>
      <c r="B2062" s="258" t="s">
        <v>1377</v>
      </c>
      <c r="C2062" s="228" t="s">
        <v>37</v>
      </c>
      <c r="D2062" s="41">
        <v>0.8</v>
      </c>
      <c r="E2062" s="27"/>
      <c r="F2062" s="41">
        <v>0.8</v>
      </c>
      <c r="G2062" s="228" t="s">
        <v>1186</v>
      </c>
      <c r="H2062" s="17" t="s">
        <v>206</v>
      </c>
      <c r="I2062" s="225">
        <v>2022</v>
      </c>
    </row>
    <row r="2063" spans="1:9" s="40" customFormat="1" ht="19.5" customHeight="1">
      <c r="A2063" s="17" t="s">
        <v>2573</v>
      </c>
      <c r="B2063" s="258" t="s">
        <v>3051</v>
      </c>
      <c r="C2063" s="228" t="s">
        <v>37</v>
      </c>
      <c r="D2063" s="206">
        <v>0.07</v>
      </c>
      <c r="E2063" s="27"/>
      <c r="F2063" s="206">
        <v>0.07</v>
      </c>
      <c r="G2063" s="228" t="s">
        <v>1189</v>
      </c>
      <c r="H2063" s="17" t="s">
        <v>206</v>
      </c>
      <c r="I2063" s="225">
        <v>2023</v>
      </c>
    </row>
    <row r="2064" spans="1:9" s="59" customFormat="1" ht="19.5" customHeight="1">
      <c r="A2064" s="48">
        <v>12.8</v>
      </c>
      <c r="B2064" s="259" t="s">
        <v>199</v>
      </c>
      <c r="C2064" s="228" t="s">
        <v>37</v>
      </c>
      <c r="D2064" s="208">
        <f>SUM(D2065:D2069)</f>
        <v>1.21</v>
      </c>
      <c r="E2064" s="208">
        <f>SUM(E2065:E2069)</f>
        <v>0</v>
      </c>
      <c r="F2064" s="208">
        <f>SUM(F2065:F2069)</f>
        <v>1.21</v>
      </c>
      <c r="G2064" s="151"/>
      <c r="H2064" s="228"/>
      <c r="I2064" s="225"/>
    </row>
    <row r="2065" spans="1:9" s="24" customFormat="1" ht="19.5" customHeight="1">
      <c r="A2065" s="228" t="s">
        <v>4830</v>
      </c>
      <c r="B2065" s="297" t="s">
        <v>327</v>
      </c>
      <c r="C2065" s="51" t="s">
        <v>37</v>
      </c>
      <c r="D2065" s="123">
        <v>0.18000000000000002</v>
      </c>
      <c r="E2065" s="26"/>
      <c r="F2065" s="41">
        <v>0.18000000000000002</v>
      </c>
      <c r="G2065" s="53" t="s">
        <v>219</v>
      </c>
      <c r="H2065" s="228" t="s">
        <v>4857</v>
      </c>
      <c r="I2065" s="225">
        <v>2022</v>
      </c>
    </row>
    <row r="2066" spans="1:9" s="24" customFormat="1" ht="19.5" customHeight="1">
      <c r="A2066" s="228" t="s">
        <v>4831</v>
      </c>
      <c r="B2066" s="297" t="s">
        <v>328</v>
      </c>
      <c r="C2066" s="51" t="s">
        <v>37</v>
      </c>
      <c r="D2066" s="123">
        <v>0.35</v>
      </c>
      <c r="E2066" s="26"/>
      <c r="F2066" s="41">
        <v>0.35</v>
      </c>
      <c r="G2066" s="51" t="s">
        <v>217</v>
      </c>
      <c r="H2066" s="228" t="s">
        <v>4857</v>
      </c>
      <c r="I2066" s="225">
        <v>2021</v>
      </c>
    </row>
    <row r="2067" spans="1:9" s="24" customFormat="1" ht="19.5" customHeight="1">
      <c r="A2067" s="228" t="s">
        <v>4832</v>
      </c>
      <c r="B2067" s="297" t="s">
        <v>4828</v>
      </c>
      <c r="C2067" s="51" t="s">
        <v>37</v>
      </c>
      <c r="D2067" s="123">
        <v>0.2</v>
      </c>
      <c r="E2067" s="26"/>
      <c r="F2067" s="41">
        <v>0.2</v>
      </c>
      <c r="G2067" s="51" t="s">
        <v>219</v>
      </c>
      <c r="H2067" s="228" t="s">
        <v>4857</v>
      </c>
      <c r="I2067" s="225">
        <v>2021</v>
      </c>
    </row>
    <row r="2068" spans="1:9" s="24" customFormat="1" ht="19.5" customHeight="1">
      <c r="A2068" s="228" t="s">
        <v>4833</v>
      </c>
      <c r="B2068" s="297" t="s">
        <v>4835</v>
      </c>
      <c r="C2068" s="51" t="s">
        <v>37</v>
      </c>
      <c r="D2068" s="123">
        <v>0.2</v>
      </c>
      <c r="E2068" s="26"/>
      <c r="F2068" s="41">
        <v>0.2</v>
      </c>
      <c r="G2068" s="51" t="s">
        <v>222</v>
      </c>
      <c r="H2068" s="228" t="s">
        <v>4857</v>
      </c>
      <c r="I2068" s="225">
        <v>2021</v>
      </c>
    </row>
    <row r="2069" spans="1:9" s="24" customFormat="1" ht="19.5" customHeight="1">
      <c r="A2069" s="228" t="s">
        <v>4834</v>
      </c>
      <c r="B2069" s="238" t="s">
        <v>4829</v>
      </c>
      <c r="C2069" s="51" t="s">
        <v>37</v>
      </c>
      <c r="D2069" s="123">
        <v>0.28</v>
      </c>
      <c r="E2069" s="26"/>
      <c r="F2069" s="41">
        <v>0.28</v>
      </c>
      <c r="G2069" s="53" t="s">
        <v>2718</v>
      </c>
      <c r="H2069" s="228" t="s">
        <v>4857</v>
      </c>
      <c r="I2069" s="225">
        <v>2021</v>
      </c>
    </row>
    <row r="2070" spans="1:9" ht="19.5" customHeight="1">
      <c r="A2070" s="155">
        <v>13</v>
      </c>
      <c r="B2070" s="271" t="s">
        <v>104</v>
      </c>
      <c r="C2070" s="4"/>
      <c r="D2070" s="13"/>
      <c r="E2070" s="13"/>
      <c r="F2070" s="13"/>
      <c r="G2070" s="4"/>
      <c r="H2070" s="6"/>
      <c r="I2070" s="225"/>
    </row>
    <row r="2071" spans="1:9" s="152" customFormat="1" ht="19.5" customHeight="1">
      <c r="A2071" s="151" t="s">
        <v>462</v>
      </c>
      <c r="B2071" s="298" t="s">
        <v>1398</v>
      </c>
      <c r="C2071" s="228" t="s">
        <v>38</v>
      </c>
      <c r="D2071" s="125">
        <f>SUM(D2072:D2075)</f>
        <v>35.18</v>
      </c>
      <c r="E2071" s="125">
        <f>SUM(E2072:E2075)</f>
        <v>2.2199999999999998</v>
      </c>
      <c r="F2071" s="125">
        <f>SUM(F2072:F2075)</f>
        <v>32.959999999999994</v>
      </c>
      <c r="G2071" s="151"/>
      <c r="H2071" s="228"/>
      <c r="I2071" s="225"/>
    </row>
    <row r="2072" spans="1:9" s="24" customFormat="1" ht="19.5" customHeight="1">
      <c r="A2072" s="228" t="s">
        <v>2574</v>
      </c>
      <c r="B2072" s="238" t="s">
        <v>405</v>
      </c>
      <c r="C2072" s="228" t="s">
        <v>38</v>
      </c>
      <c r="D2072" s="123">
        <v>1.8000000000000003</v>
      </c>
      <c r="E2072" s="26">
        <v>0.11</v>
      </c>
      <c r="F2072" s="41">
        <v>1.6900000000000002</v>
      </c>
      <c r="G2072" s="175" t="s">
        <v>218</v>
      </c>
      <c r="H2072" s="228" t="s">
        <v>4857</v>
      </c>
      <c r="I2072" s="225">
        <v>2022</v>
      </c>
    </row>
    <row r="2073" spans="1:9" s="24" customFormat="1" ht="19.5" customHeight="1">
      <c r="A2073" s="228" t="s">
        <v>2575</v>
      </c>
      <c r="B2073" s="238" t="s">
        <v>406</v>
      </c>
      <c r="C2073" s="228" t="s">
        <v>38</v>
      </c>
      <c r="D2073" s="123">
        <v>13.68</v>
      </c>
      <c r="E2073" s="26">
        <v>2</v>
      </c>
      <c r="F2073" s="41">
        <v>11.68</v>
      </c>
      <c r="G2073" s="228" t="s">
        <v>217</v>
      </c>
      <c r="H2073" s="228" t="s">
        <v>4857</v>
      </c>
      <c r="I2073" s="225">
        <v>2022</v>
      </c>
    </row>
    <row r="2074" spans="1:9" s="24" customFormat="1" ht="19.5" customHeight="1">
      <c r="A2074" s="228" t="s">
        <v>2576</v>
      </c>
      <c r="B2074" s="238" t="s">
        <v>407</v>
      </c>
      <c r="C2074" s="228" t="s">
        <v>38</v>
      </c>
      <c r="D2074" s="123">
        <v>10</v>
      </c>
      <c r="E2074" s="26"/>
      <c r="F2074" s="41">
        <v>10</v>
      </c>
      <c r="G2074" s="228" t="s">
        <v>216</v>
      </c>
      <c r="H2074" s="228" t="s">
        <v>4857</v>
      </c>
      <c r="I2074" s="225">
        <v>2021</v>
      </c>
    </row>
    <row r="2075" spans="1:9" s="24" customFormat="1" ht="19.5" customHeight="1">
      <c r="A2075" s="228" t="s">
        <v>2577</v>
      </c>
      <c r="B2075" s="238" t="s">
        <v>408</v>
      </c>
      <c r="C2075" s="228" t="s">
        <v>38</v>
      </c>
      <c r="D2075" s="123">
        <v>9.7</v>
      </c>
      <c r="E2075" s="26">
        <v>0.11</v>
      </c>
      <c r="F2075" s="41">
        <v>9.59</v>
      </c>
      <c r="G2075" s="228" t="s">
        <v>222</v>
      </c>
      <c r="H2075" s="228" t="s">
        <v>4857</v>
      </c>
      <c r="I2075" s="225">
        <v>2021</v>
      </c>
    </row>
    <row r="2076" spans="1:9" s="24" customFormat="1" ht="19.5" customHeight="1">
      <c r="A2076" s="162" t="s">
        <v>464</v>
      </c>
      <c r="B2076" s="272" t="s">
        <v>1397</v>
      </c>
      <c r="C2076" s="228" t="s">
        <v>38</v>
      </c>
      <c r="D2076" s="107">
        <f>SUM(D2077:D2079)</f>
        <v>9.32</v>
      </c>
      <c r="E2076" s="107">
        <f>SUM(E2077:E2079)</f>
        <v>0</v>
      </c>
      <c r="F2076" s="107">
        <f>SUM(F2077:F2079)</f>
        <v>9.32</v>
      </c>
      <c r="G2076" s="30"/>
      <c r="H2076" s="28"/>
      <c r="I2076" s="225"/>
    </row>
    <row r="2077" spans="1:9" s="24" customFormat="1" ht="19.5" customHeight="1">
      <c r="A2077" s="168" t="s">
        <v>2578</v>
      </c>
      <c r="B2077" s="299" t="s">
        <v>490</v>
      </c>
      <c r="C2077" s="75" t="s">
        <v>38</v>
      </c>
      <c r="D2077" s="36">
        <v>3</v>
      </c>
      <c r="E2077" s="29"/>
      <c r="F2077" s="124">
        <v>3</v>
      </c>
      <c r="G2077" s="28" t="s">
        <v>423</v>
      </c>
      <c r="H2077" s="28" t="s">
        <v>200</v>
      </c>
      <c r="I2077" s="225">
        <v>2022</v>
      </c>
    </row>
    <row r="2078" spans="1:9" s="24" customFormat="1" ht="19.5" customHeight="1">
      <c r="A2078" s="168" t="s">
        <v>2579</v>
      </c>
      <c r="B2078" s="299" t="s">
        <v>491</v>
      </c>
      <c r="C2078" s="75" t="s">
        <v>38</v>
      </c>
      <c r="D2078" s="36">
        <v>6</v>
      </c>
      <c r="E2078" s="29"/>
      <c r="F2078" s="124">
        <v>6</v>
      </c>
      <c r="G2078" s="28" t="s">
        <v>423</v>
      </c>
      <c r="H2078" s="28" t="s">
        <v>200</v>
      </c>
      <c r="I2078" s="225">
        <v>2022</v>
      </c>
    </row>
    <row r="2079" spans="1:9" s="24" customFormat="1" ht="19.5" customHeight="1">
      <c r="A2079" s="168" t="s">
        <v>2580</v>
      </c>
      <c r="B2079" s="299" t="s">
        <v>1960</v>
      </c>
      <c r="C2079" s="75" t="s">
        <v>38</v>
      </c>
      <c r="D2079" s="36">
        <v>0.32</v>
      </c>
      <c r="E2079" s="29"/>
      <c r="F2079" s="36">
        <v>0.32</v>
      </c>
      <c r="G2079" s="28" t="s">
        <v>214</v>
      </c>
      <c r="H2079" s="28" t="s">
        <v>200</v>
      </c>
      <c r="I2079" s="225">
        <v>2022</v>
      </c>
    </row>
    <row r="2080" spans="1:9" s="78" customFormat="1" ht="19.5" customHeight="1">
      <c r="A2080" s="156" t="s">
        <v>545</v>
      </c>
      <c r="B2080" s="259" t="s">
        <v>201</v>
      </c>
      <c r="C2080" s="75" t="s">
        <v>38</v>
      </c>
      <c r="D2080" s="50">
        <f>SUM(D2081:D2088)</f>
        <v>36.9894</v>
      </c>
      <c r="E2080" s="50">
        <f>SUM(E2081:E2088)</f>
        <v>0</v>
      </c>
      <c r="F2080" s="50">
        <f>SUM(F2081:F2088)</f>
        <v>36.9894</v>
      </c>
      <c r="G2080" s="151"/>
      <c r="H2080" s="3"/>
      <c r="I2080" s="222"/>
    </row>
    <row r="2081" spans="1:9" s="72" customFormat="1" ht="19.5" customHeight="1">
      <c r="A2081" s="225" t="s">
        <v>2581</v>
      </c>
      <c r="B2081" s="258" t="s">
        <v>1905</v>
      </c>
      <c r="C2081" s="75" t="s">
        <v>38</v>
      </c>
      <c r="D2081" s="18">
        <v>0.12</v>
      </c>
      <c r="E2081" s="26"/>
      <c r="F2081" s="18">
        <v>0.12</v>
      </c>
      <c r="G2081" s="228" t="s">
        <v>509</v>
      </c>
      <c r="H2081" s="3" t="s">
        <v>201</v>
      </c>
      <c r="I2081" s="222">
        <v>2021</v>
      </c>
    </row>
    <row r="2082" spans="1:9" s="72" customFormat="1" ht="19.5" customHeight="1">
      <c r="A2082" s="225" t="s">
        <v>2584</v>
      </c>
      <c r="B2082" s="258" t="s">
        <v>1906</v>
      </c>
      <c r="C2082" s="15" t="s">
        <v>38</v>
      </c>
      <c r="D2082" s="18">
        <v>14</v>
      </c>
      <c r="E2082" s="112"/>
      <c r="F2082" s="18">
        <v>14</v>
      </c>
      <c r="G2082" s="228" t="s">
        <v>499</v>
      </c>
      <c r="H2082" s="3" t="s">
        <v>201</v>
      </c>
      <c r="I2082" s="222">
        <v>2021</v>
      </c>
    </row>
    <row r="2083" spans="1:9" s="72" customFormat="1" ht="19.5" customHeight="1">
      <c r="A2083" s="225" t="s">
        <v>2582</v>
      </c>
      <c r="B2083" s="258" t="s">
        <v>1907</v>
      </c>
      <c r="C2083" s="15" t="s">
        <v>38</v>
      </c>
      <c r="D2083" s="18">
        <v>2.31</v>
      </c>
      <c r="E2083" s="112"/>
      <c r="F2083" s="18">
        <v>2.31</v>
      </c>
      <c r="G2083" s="149" t="s">
        <v>525</v>
      </c>
      <c r="H2083" s="3" t="s">
        <v>201</v>
      </c>
      <c r="I2083" s="222">
        <v>2021</v>
      </c>
    </row>
    <row r="2084" spans="1:9" s="72" customFormat="1" ht="19.5" customHeight="1">
      <c r="A2084" s="225" t="s">
        <v>2585</v>
      </c>
      <c r="B2084" s="258" t="s">
        <v>1908</v>
      </c>
      <c r="C2084" s="15" t="s">
        <v>38</v>
      </c>
      <c r="D2084" s="18">
        <v>0.37</v>
      </c>
      <c r="E2084" s="112"/>
      <c r="F2084" s="18">
        <v>0.37</v>
      </c>
      <c r="G2084" s="149" t="s">
        <v>525</v>
      </c>
      <c r="H2084" s="3" t="s">
        <v>201</v>
      </c>
      <c r="I2084" s="222">
        <v>2021</v>
      </c>
    </row>
    <row r="2085" spans="1:9" s="72" customFormat="1" ht="19.5" customHeight="1">
      <c r="A2085" s="225" t="s">
        <v>2586</v>
      </c>
      <c r="B2085" s="258" t="s">
        <v>1909</v>
      </c>
      <c r="C2085" s="15" t="s">
        <v>38</v>
      </c>
      <c r="D2085" s="18">
        <v>3.8</v>
      </c>
      <c r="E2085" s="112"/>
      <c r="F2085" s="18">
        <v>3.8</v>
      </c>
      <c r="G2085" s="149" t="s">
        <v>525</v>
      </c>
      <c r="H2085" s="3" t="s">
        <v>201</v>
      </c>
      <c r="I2085" s="222">
        <v>2022</v>
      </c>
    </row>
    <row r="2086" spans="1:9" s="72" customFormat="1" ht="19.5" customHeight="1">
      <c r="A2086" s="225" t="s">
        <v>2587</v>
      </c>
      <c r="B2086" s="258" t="s">
        <v>1910</v>
      </c>
      <c r="C2086" s="15" t="s">
        <v>38</v>
      </c>
      <c r="D2086" s="18">
        <v>1.1</v>
      </c>
      <c r="E2086" s="112"/>
      <c r="F2086" s="18">
        <v>1.1</v>
      </c>
      <c r="G2086" s="149" t="s">
        <v>525</v>
      </c>
      <c r="H2086" s="3" t="s">
        <v>201</v>
      </c>
      <c r="I2086" s="222">
        <v>2022</v>
      </c>
    </row>
    <row r="2087" spans="1:9" s="72" customFormat="1" ht="19.5" customHeight="1">
      <c r="A2087" s="225" t="s">
        <v>2588</v>
      </c>
      <c r="B2087" s="238" t="s">
        <v>1911</v>
      </c>
      <c r="C2087" s="15" t="s">
        <v>38</v>
      </c>
      <c r="D2087" s="18">
        <v>12.049399999999999</v>
      </c>
      <c r="E2087" s="112"/>
      <c r="F2087" s="18">
        <v>12.049399999999999</v>
      </c>
      <c r="G2087" s="228" t="s">
        <v>513</v>
      </c>
      <c r="H2087" s="3" t="s">
        <v>201</v>
      </c>
      <c r="I2087" s="222">
        <v>2022</v>
      </c>
    </row>
    <row r="2088" spans="1:9" s="72" customFormat="1" ht="19.5" customHeight="1">
      <c r="A2088" s="225" t="s">
        <v>2583</v>
      </c>
      <c r="B2088" s="258" t="s">
        <v>1912</v>
      </c>
      <c r="C2088" s="15" t="s">
        <v>38</v>
      </c>
      <c r="D2088" s="18">
        <v>3.24</v>
      </c>
      <c r="E2088" s="112"/>
      <c r="F2088" s="18">
        <v>3.24</v>
      </c>
      <c r="G2088" s="228" t="s">
        <v>506</v>
      </c>
      <c r="H2088" s="3" t="s">
        <v>201</v>
      </c>
      <c r="I2088" s="222">
        <v>2023</v>
      </c>
    </row>
    <row r="2089" spans="1:9" s="46" customFormat="1" ht="19.5" customHeight="1">
      <c r="A2089" s="48" t="s">
        <v>546</v>
      </c>
      <c r="B2089" s="241" t="s">
        <v>202</v>
      </c>
      <c r="C2089" s="15" t="s">
        <v>38</v>
      </c>
      <c r="D2089" s="203">
        <f>SUM(D2090:D2103)</f>
        <v>40.53</v>
      </c>
      <c r="E2089" s="203">
        <f>SUM(E2090:E2103)</f>
        <v>0</v>
      </c>
      <c r="F2089" s="203">
        <f>SUM(F2090:F2103)</f>
        <v>40.53</v>
      </c>
      <c r="G2089" s="48"/>
      <c r="H2089" s="17"/>
      <c r="I2089" s="225"/>
    </row>
    <row r="2090" spans="1:9" s="46" customFormat="1" ht="19.5" customHeight="1">
      <c r="A2090" s="17" t="s">
        <v>2589</v>
      </c>
      <c r="B2090" s="238" t="s">
        <v>804</v>
      </c>
      <c r="C2090" s="228" t="s">
        <v>38</v>
      </c>
      <c r="D2090" s="173">
        <v>9.999999999999998</v>
      </c>
      <c r="E2090" s="27"/>
      <c r="F2090" s="174">
        <v>9.999999999999998</v>
      </c>
      <c r="G2090" s="17" t="s">
        <v>660</v>
      </c>
      <c r="H2090" s="17" t="s">
        <v>202</v>
      </c>
      <c r="I2090" s="225">
        <v>2023</v>
      </c>
    </row>
    <row r="2091" spans="1:9" s="46" customFormat="1" ht="19.5" customHeight="1">
      <c r="A2091" s="17" t="s">
        <v>2592</v>
      </c>
      <c r="B2091" s="238" t="s">
        <v>805</v>
      </c>
      <c r="C2091" s="228" t="s">
        <v>38</v>
      </c>
      <c r="D2091" s="173">
        <v>9.96</v>
      </c>
      <c r="E2091" s="27"/>
      <c r="F2091" s="174">
        <v>9.96</v>
      </c>
      <c r="G2091" s="17" t="s">
        <v>666</v>
      </c>
      <c r="H2091" s="17" t="s">
        <v>202</v>
      </c>
      <c r="I2091" s="225">
        <v>2023</v>
      </c>
    </row>
    <row r="2092" spans="1:9" s="46" customFormat="1" ht="19.5" customHeight="1">
      <c r="A2092" s="17" t="s">
        <v>2591</v>
      </c>
      <c r="B2092" s="238" t="s">
        <v>806</v>
      </c>
      <c r="C2092" s="228" t="s">
        <v>38</v>
      </c>
      <c r="D2092" s="173">
        <v>0.8</v>
      </c>
      <c r="E2092" s="27"/>
      <c r="F2092" s="174">
        <v>0.8</v>
      </c>
      <c r="G2092" s="228" t="s">
        <v>807</v>
      </c>
      <c r="H2092" s="17" t="s">
        <v>202</v>
      </c>
      <c r="I2092" s="225">
        <v>2022</v>
      </c>
    </row>
    <row r="2093" spans="1:9" s="46" customFormat="1" ht="19.5" customHeight="1">
      <c r="A2093" s="17" t="s">
        <v>2593</v>
      </c>
      <c r="B2093" s="247" t="s">
        <v>808</v>
      </c>
      <c r="C2093" s="17" t="s">
        <v>38</v>
      </c>
      <c r="D2093" s="173">
        <v>3</v>
      </c>
      <c r="E2093" s="27"/>
      <c r="F2093" s="174">
        <v>3</v>
      </c>
      <c r="G2093" s="17" t="s">
        <v>809</v>
      </c>
      <c r="H2093" s="17" t="s">
        <v>202</v>
      </c>
      <c r="I2093" s="225">
        <v>2022</v>
      </c>
    </row>
    <row r="2094" spans="1:9" s="46" customFormat="1" ht="19.5" customHeight="1">
      <c r="A2094" s="17" t="s">
        <v>2594</v>
      </c>
      <c r="B2094" s="238" t="s">
        <v>810</v>
      </c>
      <c r="C2094" s="228" t="s">
        <v>38</v>
      </c>
      <c r="D2094" s="173">
        <v>0.3</v>
      </c>
      <c r="E2094" s="27"/>
      <c r="F2094" s="174">
        <v>0.3</v>
      </c>
      <c r="G2094" s="17" t="s">
        <v>613</v>
      </c>
      <c r="H2094" s="17" t="s">
        <v>202</v>
      </c>
      <c r="I2094" s="225">
        <v>2021</v>
      </c>
    </row>
    <row r="2095" spans="1:9" s="46" customFormat="1" ht="19.5" customHeight="1">
      <c r="A2095" s="17" t="s">
        <v>2595</v>
      </c>
      <c r="B2095" s="238" t="s">
        <v>811</v>
      </c>
      <c r="C2095" s="228" t="s">
        <v>38</v>
      </c>
      <c r="D2095" s="173">
        <v>2</v>
      </c>
      <c r="E2095" s="27"/>
      <c r="F2095" s="174">
        <v>2</v>
      </c>
      <c r="G2095" s="17" t="s">
        <v>613</v>
      </c>
      <c r="H2095" s="17" t="s">
        <v>202</v>
      </c>
      <c r="I2095" s="225">
        <v>2021</v>
      </c>
    </row>
    <row r="2096" spans="1:9" s="46" customFormat="1" ht="19.5" customHeight="1">
      <c r="A2096" s="17" t="s">
        <v>2596</v>
      </c>
      <c r="B2096" s="247" t="s">
        <v>812</v>
      </c>
      <c r="C2096" s="17" t="s">
        <v>38</v>
      </c>
      <c r="D2096" s="173">
        <v>1.1</v>
      </c>
      <c r="E2096" s="27"/>
      <c r="F2096" s="174">
        <v>1.1</v>
      </c>
      <c r="G2096" s="17" t="s">
        <v>613</v>
      </c>
      <c r="H2096" s="17" t="s">
        <v>202</v>
      </c>
      <c r="I2096" s="225">
        <v>2021</v>
      </c>
    </row>
    <row r="2097" spans="1:9" s="46" customFormat="1" ht="19.5" customHeight="1">
      <c r="A2097" s="17" t="s">
        <v>2597</v>
      </c>
      <c r="B2097" s="247" t="s">
        <v>2751</v>
      </c>
      <c r="C2097" s="17" t="s">
        <v>38</v>
      </c>
      <c r="D2097" s="173">
        <v>1</v>
      </c>
      <c r="E2097" s="27"/>
      <c r="F2097" s="174">
        <v>1</v>
      </c>
      <c r="G2097" s="17" t="s">
        <v>613</v>
      </c>
      <c r="H2097" s="17" t="s">
        <v>202</v>
      </c>
      <c r="I2097" s="225">
        <v>2021</v>
      </c>
    </row>
    <row r="2098" spans="1:9" s="46" customFormat="1" ht="19.5" customHeight="1">
      <c r="A2098" s="17" t="s">
        <v>2590</v>
      </c>
      <c r="B2098" s="238" t="s">
        <v>813</v>
      </c>
      <c r="C2098" s="228" t="s">
        <v>38</v>
      </c>
      <c r="D2098" s="173">
        <v>1.5</v>
      </c>
      <c r="E2098" s="27"/>
      <c r="F2098" s="174">
        <v>1.5</v>
      </c>
      <c r="G2098" s="228" t="s">
        <v>614</v>
      </c>
      <c r="H2098" s="17" t="s">
        <v>202</v>
      </c>
      <c r="I2098" s="225">
        <v>2022</v>
      </c>
    </row>
    <row r="2099" spans="1:9" s="46" customFormat="1" ht="19.5" customHeight="1">
      <c r="A2099" s="17" t="s">
        <v>2598</v>
      </c>
      <c r="B2099" s="247" t="s">
        <v>814</v>
      </c>
      <c r="C2099" s="17" t="s">
        <v>38</v>
      </c>
      <c r="D2099" s="173">
        <v>1.2</v>
      </c>
      <c r="E2099" s="27"/>
      <c r="F2099" s="174">
        <v>1.2</v>
      </c>
      <c r="G2099" s="17" t="s">
        <v>614</v>
      </c>
      <c r="H2099" s="17" t="s">
        <v>202</v>
      </c>
      <c r="I2099" s="225">
        <v>2022</v>
      </c>
    </row>
    <row r="2100" spans="1:9" s="46" customFormat="1" ht="19.5" customHeight="1">
      <c r="A2100" s="17" t="s">
        <v>2599</v>
      </c>
      <c r="B2100" s="247" t="s">
        <v>4382</v>
      </c>
      <c r="C2100" s="17" t="s">
        <v>38</v>
      </c>
      <c r="D2100" s="173">
        <v>3</v>
      </c>
      <c r="E2100" s="27"/>
      <c r="F2100" s="174">
        <v>3</v>
      </c>
      <c r="G2100" s="17" t="s">
        <v>602</v>
      </c>
      <c r="H2100" s="17" t="s">
        <v>202</v>
      </c>
      <c r="I2100" s="225">
        <v>2023</v>
      </c>
    </row>
    <row r="2101" spans="1:9" s="46" customFormat="1" ht="19.5" customHeight="1">
      <c r="A2101" s="17" t="s">
        <v>2600</v>
      </c>
      <c r="B2101" s="238" t="s">
        <v>815</v>
      </c>
      <c r="C2101" s="228" t="s">
        <v>38</v>
      </c>
      <c r="D2101" s="173">
        <v>1.67</v>
      </c>
      <c r="E2101" s="27"/>
      <c r="F2101" s="174">
        <v>1.67</v>
      </c>
      <c r="G2101" s="17" t="s">
        <v>617</v>
      </c>
      <c r="H2101" s="17" t="s">
        <v>202</v>
      </c>
      <c r="I2101" s="225">
        <v>2021</v>
      </c>
    </row>
    <row r="2102" spans="1:9" s="46" customFormat="1" ht="19.5" customHeight="1">
      <c r="A2102" s="17" t="s">
        <v>2601</v>
      </c>
      <c r="B2102" s="238" t="s">
        <v>816</v>
      </c>
      <c r="C2102" s="228" t="s">
        <v>38</v>
      </c>
      <c r="D2102" s="173">
        <v>2.5</v>
      </c>
      <c r="E2102" s="27"/>
      <c r="F2102" s="174">
        <v>2.5</v>
      </c>
      <c r="G2102" s="228" t="s">
        <v>617</v>
      </c>
      <c r="H2102" s="17" t="s">
        <v>202</v>
      </c>
      <c r="I2102" s="225">
        <v>2022</v>
      </c>
    </row>
    <row r="2103" spans="1:9" s="46" customFormat="1" ht="19.5" customHeight="1">
      <c r="A2103" s="17" t="s">
        <v>2602</v>
      </c>
      <c r="B2103" s="238" t="s">
        <v>817</v>
      </c>
      <c r="C2103" s="228" t="s">
        <v>38</v>
      </c>
      <c r="D2103" s="173">
        <v>2.5</v>
      </c>
      <c r="E2103" s="27"/>
      <c r="F2103" s="174">
        <v>2.5</v>
      </c>
      <c r="G2103" s="228" t="s">
        <v>668</v>
      </c>
      <c r="H2103" s="17" t="s">
        <v>202</v>
      </c>
      <c r="I2103" s="225">
        <v>2024</v>
      </c>
    </row>
    <row r="2104" spans="1:9" s="152" customFormat="1" ht="19.5" customHeight="1">
      <c r="A2104" s="151" t="s">
        <v>547</v>
      </c>
      <c r="B2104" s="241" t="s">
        <v>203</v>
      </c>
      <c r="C2104" s="228" t="s">
        <v>38</v>
      </c>
      <c r="D2104" s="208">
        <f>SUM(D2105:D2116)</f>
        <v>23.15</v>
      </c>
      <c r="E2104" s="208">
        <f>SUM(E2105:E2116)</f>
        <v>0</v>
      </c>
      <c r="F2104" s="208">
        <f>SUM(F2105:F2116)</f>
        <v>23.15</v>
      </c>
      <c r="G2104" s="151"/>
      <c r="H2104" s="228"/>
      <c r="I2104" s="225"/>
    </row>
    <row r="2105" spans="1:9" s="152" customFormat="1" ht="19.5" customHeight="1">
      <c r="A2105" s="228" t="s">
        <v>2603</v>
      </c>
      <c r="B2105" s="238" t="s">
        <v>2836</v>
      </c>
      <c r="C2105" s="228" t="s">
        <v>38</v>
      </c>
      <c r="D2105" s="41">
        <v>1</v>
      </c>
      <c r="E2105" s="26"/>
      <c r="F2105" s="41">
        <v>1</v>
      </c>
      <c r="G2105" s="228" t="s">
        <v>847</v>
      </c>
      <c r="H2105" s="228" t="s">
        <v>203</v>
      </c>
      <c r="I2105" s="225">
        <v>2021</v>
      </c>
    </row>
    <row r="2106" spans="1:9" s="152" customFormat="1" ht="19.5" customHeight="1">
      <c r="A2106" s="228" t="s">
        <v>2604</v>
      </c>
      <c r="B2106" s="238" t="s">
        <v>2836</v>
      </c>
      <c r="C2106" s="228" t="s">
        <v>38</v>
      </c>
      <c r="D2106" s="41">
        <v>1</v>
      </c>
      <c r="E2106" s="26"/>
      <c r="F2106" s="41">
        <v>1</v>
      </c>
      <c r="G2106" s="228" t="s">
        <v>207</v>
      </c>
      <c r="H2106" s="228" t="s">
        <v>203</v>
      </c>
      <c r="I2106" s="225">
        <v>2021</v>
      </c>
    </row>
    <row r="2107" spans="1:9" s="152" customFormat="1" ht="19.5" customHeight="1">
      <c r="A2107" s="228" t="s">
        <v>2605</v>
      </c>
      <c r="B2107" s="238" t="s">
        <v>2837</v>
      </c>
      <c r="C2107" s="228" t="s">
        <v>38</v>
      </c>
      <c r="D2107" s="41">
        <v>3.5</v>
      </c>
      <c r="E2107" s="26"/>
      <c r="F2107" s="41">
        <v>3.5</v>
      </c>
      <c r="G2107" s="228" t="s">
        <v>838</v>
      </c>
      <c r="H2107" s="228" t="s">
        <v>203</v>
      </c>
      <c r="I2107" s="225">
        <v>2022</v>
      </c>
    </row>
    <row r="2108" spans="1:9" s="152" customFormat="1" ht="19.5" customHeight="1">
      <c r="A2108" s="228" t="s">
        <v>3166</v>
      </c>
      <c r="B2108" s="238" t="s">
        <v>965</v>
      </c>
      <c r="C2108" s="228" t="s">
        <v>38</v>
      </c>
      <c r="D2108" s="41">
        <v>3</v>
      </c>
      <c r="E2108" s="26"/>
      <c r="F2108" s="41">
        <v>3</v>
      </c>
      <c r="G2108" s="228" t="s">
        <v>966</v>
      </c>
      <c r="H2108" s="228" t="s">
        <v>203</v>
      </c>
      <c r="I2108" s="225">
        <v>2023</v>
      </c>
    </row>
    <row r="2109" spans="1:9" s="152" customFormat="1" ht="19.5" customHeight="1">
      <c r="A2109" s="228" t="s">
        <v>3167</v>
      </c>
      <c r="B2109" s="238" t="s">
        <v>2838</v>
      </c>
      <c r="C2109" s="228" t="s">
        <v>38</v>
      </c>
      <c r="D2109" s="41">
        <v>4.67</v>
      </c>
      <c r="E2109" s="26"/>
      <c r="F2109" s="41">
        <v>4.67</v>
      </c>
      <c r="G2109" s="228" t="s">
        <v>966</v>
      </c>
      <c r="H2109" s="228" t="s">
        <v>203</v>
      </c>
      <c r="I2109" s="225">
        <v>2021</v>
      </c>
    </row>
    <row r="2110" spans="1:9" s="152" customFormat="1" ht="19.5" customHeight="1">
      <c r="A2110" s="228" t="s">
        <v>3168</v>
      </c>
      <c r="B2110" s="238" t="s">
        <v>967</v>
      </c>
      <c r="C2110" s="228" t="s">
        <v>38</v>
      </c>
      <c r="D2110" s="41">
        <v>1.5</v>
      </c>
      <c r="E2110" s="26"/>
      <c r="F2110" s="41">
        <v>1.5</v>
      </c>
      <c r="G2110" s="228" t="s">
        <v>850</v>
      </c>
      <c r="H2110" s="228" t="s">
        <v>203</v>
      </c>
      <c r="I2110" s="225">
        <v>2021</v>
      </c>
    </row>
    <row r="2111" spans="1:9" s="152" customFormat="1" ht="19.5" customHeight="1">
      <c r="A2111" s="228" t="s">
        <v>3169</v>
      </c>
      <c r="B2111" s="238" t="s">
        <v>2839</v>
      </c>
      <c r="C2111" s="228" t="s">
        <v>38</v>
      </c>
      <c r="D2111" s="41">
        <v>1.27</v>
      </c>
      <c r="E2111" s="26"/>
      <c r="F2111" s="41">
        <v>1.27</v>
      </c>
      <c r="G2111" s="228" t="s">
        <v>840</v>
      </c>
      <c r="H2111" s="228" t="s">
        <v>203</v>
      </c>
      <c r="I2111" s="225">
        <v>2022</v>
      </c>
    </row>
    <row r="2112" spans="1:9" s="152" customFormat="1" ht="19.5" customHeight="1">
      <c r="A2112" s="228" t="s">
        <v>3170</v>
      </c>
      <c r="B2112" s="238" t="s">
        <v>2840</v>
      </c>
      <c r="C2112" s="228" t="s">
        <v>38</v>
      </c>
      <c r="D2112" s="41">
        <v>2.64</v>
      </c>
      <c r="E2112" s="26"/>
      <c r="F2112" s="41">
        <v>2.64</v>
      </c>
      <c r="G2112" s="228" t="s">
        <v>838</v>
      </c>
      <c r="H2112" s="228" t="s">
        <v>203</v>
      </c>
      <c r="I2112" s="225">
        <v>2022</v>
      </c>
    </row>
    <row r="2113" spans="1:9" s="152" customFormat="1" ht="19.5" customHeight="1">
      <c r="A2113" s="228" t="s">
        <v>3171</v>
      </c>
      <c r="B2113" s="238" t="s">
        <v>2841</v>
      </c>
      <c r="C2113" s="228" t="s">
        <v>38</v>
      </c>
      <c r="D2113" s="41">
        <v>1.3</v>
      </c>
      <c r="E2113" s="26"/>
      <c r="F2113" s="41">
        <v>1.3</v>
      </c>
      <c r="G2113" s="228" t="s">
        <v>194</v>
      </c>
      <c r="H2113" s="228" t="s">
        <v>203</v>
      </c>
      <c r="I2113" s="225">
        <v>2021</v>
      </c>
    </row>
    <row r="2114" spans="1:9" s="152" customFormat="1" ht="19.5" customHeight="1">
      <c r="A2114" s="228" t="s">
        <v>3172</v>
      </c>
      <c r="B2114" s="238" t="s">
        <v>2842</v>
      </c>
      <c r="C2114" s="228" t="s">
        <v>38</v>
      </c>
      <c r="D2114" s="41">
        <v>0.8999999999999999</v>
      </c>
      <c r="E2114" s="26"/>
      <c r="F2114" s="41">
        <v>0.8999999999999999</v>
      </c>
      <c r="G2114" s="228" t="s">
        <v>194</v>
      </c>
      <c r="H2114" s="228" t="s">
        <v>203</v>
      </c>
      <c r="I2114" s="225">
        <v>2023</v>
      </c>
    </row>
    <row r="2115" spans="1:9" s="152" customFormat="1" ht="19.5" customHeight="1">
      <c r="A2115" s="228" t="s">
        <v>3173</v>
      </c>
      <c r="B2115" s="238" t="s">
        <v>2843</v>
      </c>
      <c r="C2115" s="228" t="s">
        <v>38</v>
      </c>
      <c r="D2115" s="41">
        <v>1.1</v>
      </c>
      <c r="E2115" s="26"/>
      <c r="F2115" s="41">
        <v>1.1</v>
      </c>
      <c r="G2115" s="228" t="s">
        <v>208</v>
      </c>
      <c r="H2115" s="228" t="s">
        <v>203</v>
      </c>
      <c r="I2115" s="225">
        <v>2022</v>
      </c>
    </row>
    <row r="2116" spans="1:9" s="152" customFormat="1" ht="19.5" customHeight="1">
      <c r="A2116" s="228" t="s">
        <v>3174</v>
      </c>
      <c r="B2116" s="238" t="s">
        <v>2844</v>
      </c>
      <c r="C2116" s="228" t="s">
        <v>38</v>
      </c>
      <c r="D2116" s="41">
        <v>1.27</v>
      </c>
      <c r="E2116" s="26"/>
      <c r="F2116" s="41">
        <v>1.27</v>
      </c>
      <c r="G2116" s="228" t="s">
        <v>853</v>
      </c>
      <c r="H2116" s="228" t="s">
        <v>203</v>
      </c>
      <c r="I2116" s="225">
        <v>2023</v>
      </c>
    </row>
    <row r="2117" spans="1:9" s="59" customFormat="1" ht="19.5" customHeight="1">
      <c r="A2117" s="48" t="s">
        <v>548</v>
      </c>
      <c r="B2117" s="244" t="s">
        <v>1723</v>
      </c>
      <c r="C2117" s="17" t="s">
        <v>38</v>
      </c>
      <c r="D2117" s="58"/>
      <c r="E2117" s="58"/>
      <c r="F2117" s="58"/>
      <c r="G2117" s="151"/>
      <c r="H2117" s="228"/>
      <c r="I2117" s="225"/>
    </row>
    <row r="2118" spans="1:9" s="67" customFormat="1" ht="19.5" customHeight="1">
      <c r="A2118" s="151" t="s">
        <v>549</v>
      </c>
      <c r="B2118" s="241" t="s">
        <v>204</v>
      </c>
      <c r="C2118" s="228" t="s">
        <v>38</v>
      </c>
      <c r="D2118" s="108">
        <f>SUM(D2119:D2124)</f>
        <v>20.75</v>
      </c>
      <c r="E2118" s="108">
        <f>SUM(E2119:E2124)</f>
        <v>0</v>
      </c>
      <c r="F2118" s="108">
        <f>SUM(F2119:F2124)</f>
        <v>20.75</v>
      </c>
      <c r="G2118" s="151"/>
      <c r="H2118" s="228"/>
      <c r="I2118" s="225"/>
    </row>
    <row r="2119" spans="1:9" s="45" customFormat="1" ht="19.5" customHeight="1">
      <c r="A2119" s="228" t="s">
        <v>2606</v>
      </c>
      <c r="B2119" s="238" t="s">
        <v>1174</v>
      </c>
      <c r="C2119" s="228" t="s">
        <v>38</v>
      </c>
      <c r="D2119" s="36">
        <v>3.1</v>
      </c>
      <c r="E2119" s="26"/>
      <c r="F2119" s="36">
        <v>3.1</v>
      </c>
      <c r="G2119" s="228" t="s">
        <v>1045</v>
      </c>
      <c r="H2119" s="228" t="s">
        <v>204</v>
      </c>
      <c r="I2119" s="225">
        <v>2021</v>
      </c>
    </row>
    <row r="2120" spans="1:9" s="45" customFormat="1" ht="19.5" customHeight="1">
      <c r="A2120" s="228" t="s">
        <v>2607</v>
      </c>
      <c r="B2120" s="238" t="s">
        <v>2978</v>
      </c>
      <c r="C2120" s="228" t="s">
        <v>38</v>
      </c>
      <c r="D2120" s="36">
        <v>0.15</v>
      </c>
      <c r="E2120" s="26"/>
      <c r="F2120" s="36">
        <v>0.15</v>
      </c>
      <c r="G2120" s="228" t="s">
        <v>1053</v>
      </c>
      <c r="H2120" s="228" t="s">
        <v>204</v>
      </c>
      <c r="I2120" s="225">
        <v>2022</v>
      </c>
    </row>
    <row r="2121" spans="1:9" s="45" customFormat="1" ht="19.5" customHeight="1">
      <c r="A2121" s="228" t="s">
        <v>2608</v>
      </c>
      <c r="B2121" s="238" t="s">
        <v>2979</v>
      </c>
      <c r="C2121" s="228" t="s">
        <v>38</v>
      </c>
      <c r="D2121" s="36">
        <v>3.5</v>
      </c>
      <c r="E2121" s="26"/>
      <c r="F2121" s="36">
        <v>3.5</v>
      </c>
      <c r="G2121" s="228" t="s">
        <v>2980</v>
      </c>
      <c r="H2121" s="228" t="s">
        <v>204</v>
      </c>
      <c r="I2121" s="225">
        <v>2024</v>
      </c>
    </row>
    <row r="2122" spans="1:9" s="45" customFormat="1" ht="19.5" customHeight="1">
      <c r="A2122" s="228" t="s">
        <v>2609</v>
      </c>
      <c r="B2122" s="238" t="s">
        <v>2981</v>
      </c>
      <c r="C2122" s="228" t="s">
        <v>38</v>
      </c>
      <c r="D2122" s="36">
        <v>3</v>
      </c>
      <c r="E2122" s="26"/>
      <c r="F2122" s="36">
        <v>3</v>
      </c>
      <c r="G2122" s="228" t="s">
        <v>1076</v>
      </c>
      <c r="H2122" s="228" t="s">
        <v>204</v>
      </c>
      <c r="I2122" s="225">
        <v>2024</v>
      </c>
    </row>
    <row r="2123" spans="1:9" s="45" customFormat="1" ht="19.5" customHeight="1">
      <c r="A2123" s="228" t="s">
        <v>3175</v>
      </c>
      <c r="B2123" s="238" t="s">
        <v>1175</v>
      </c>
      <c r="C2123" s="228" t="s">
        <v>38</v>
      </c>
      <c r="D2123" s="36">
        <v>5</v>
      </c>
      <c r="E2123" s="26"/>
      <c r="F2123" s="36">
        <v>5</v>
      </c>
      <c r="G2123" s="228" t="s">
        <v>1058</v>
      </c>
      <c r="H2123" s="228" t="s">
        <v>204</v>
      </c>
      <c r="I2123" s="225">
        <v>2024</v>
      </c>
    </row>
    <row r="2124" spans="1:9" s="45" customFormat="1" ht="19.5" customHeight="1">
      <c r="A2124" s="228" t="s">
        <v>3176</v>
      </c>
      <c r="B2124" s="238" t="s">
        <v>1176</v>
      </c>
      <c r="C2124" s="228" t="s">
        <v>38</v>
      </c>
      <c r="D2124" s="36">
        <v>6</v>
      </c>
      <c r="E2124" s="26"/>
      <c r="F2124" s="36">
        <v>6</v>
      </c>
      <c r="G2124" s="228" t="s">
        <v>1058</v>
      </c>
      <c r="H2124" s="228" t="s">
        <v>204</v>
      </c>
      <c r="I2124" s="225">
        <v>2023</v>
      </c>
    </row>
    <row r="2125" spans="1:9" s="80" customFormat="1" ht="19.5" customHeight="1">
      <c r="A2125" s="163" t="s">
        <v>550</v>
      </c>
      <c r="B2125" s="284" t="s">
        <v>205</v>
      </c>
      <c r="C2125" s="228" t="s">
        <v>38</v>
      </c>
      <c r="D2125" s="90">
        <f>SUM(D2126:D2153)</f>
        <v>17.328851000000004</v>
      </c>
      <c r="E2125" s="90">
        <f>SUM(E2126:E2153)</f>
        <v>0</v>
      </c>
      <c r="F2125" s="90">
        <f>SUM(F2126:F2153)</f>
        <v>17.328851000000004</v>
      </c>
      <c r="G2125" s="103"/>
      <c r="H2125" s="92"/>
      <c r="I2125" s="223"/>
    </row>
    <row r="2126" spans="1:9" s="80" customFormat="1" ht="19.5" customHeight="1">
      <c r="A2126" s="164" t="s">
        <v>2610</v>
      </c>
      <c r="B2126" s="286" t="s">
        <v>1649</v>
      </c>
      <c r="C2126" s="94" t="s">
        <v>38</v>
      </c>
      <c r="D2126" s="93">
        <v>0.7645780000000001</v>
      </c>
      <c r="E2126" s="138">
        <v>0</v>
      </c>
      <c r="F2126" s="93">
        <v>0.7645780000000001</v>
      </c>
      <c r="G2126" s="94" t="s">
        <v>1408</v>
      </c>
      <c r="H2126" s="92" t="s">
        <v>205</v>
      </c>
      <c r="I2126" s="223">
        <v>2021</v>
      </c>
    </row>
    <row r="2127" spans="1:9" s="80" customFormat="1" ht="19.5" customHeight="1">
      <c r="A2127" s="164" t="s">
        <v>2611</v>
      </c>
      <c r="B2127" s="286" t="s">
        <v>1650</v>
      </c>
      <c r="C2127" s="94" t="s">
        <v>38</v>
      </c>
      <c r="D2127" s="93">
        <v>0.8</v>
      </c>
      <c r="E2127" s="138">
        <v>0</v>
      </c>
      <c r="F2127" s="93">
        <v>0.8</v>
      </c>
      <c r="G2127" s="94" t="s">
        <v>1408</v>
      </c>
      <c r="H2127" s="92" t="s">
        <v>205</v>
      </c>
      <c r="I2127" s="223">
        <v>2021</v>
      </c>
    </row>
    <row r="2128" spans="1:9" s="80" customFormat="1" ht="19.5" customHeight="1">
      <c r="A2128" s="164" t="s">
        <v>2612</v>
      </c>
      <c r="B2128" s="286" t="s">
        <v>1651</v>
      </c>
      <c r="C2128" s="94" t="s">
        <v>38</v>
      </c>
      <c r="D2128" s="93">
        <v>0.9276190000000001</v>
      </c>
      <c r="E2128" s="138">
        <v>0</v>
      </c>
      <c r="F2128" s="93">
        <v>0.9276190000000001</v>
      </c>
      <c r="G2128" s="94" t="s">
        <v>1414</v>
      </c>
      <c r="H2128" s="92" t="s">
        <v>205</v>
      </c>
      <c r="I2128" s="223">
        <v>2022</v>
      </c>
    </row>
    <row r="2129" spans="1:9" s="80" customFormat="1" ht="19.5" customHeight="1">
      <c r="A2129" s="164" t="s">
        <v>2613</v>
      </c>
      <c r="B2129" s="286" t="s">
        <v>1652</v>
      </c>
      <c r="C2129" s="94" t="s">
        <v>38</v>
      </c>
      <c r="D2129" s="93">
        <v>0.7999999999999999</v>
      </c>
      <c r="E2129" s="138">
        <v>0</v>
      </c>
      <c r="F2129" s="93">
        <v>0.7999999999999999</v>
      </c>
      <c r="G2129" s="94" t="s">
        <v>1414</v>
      </c>
      <c r="H2129" s="92" t="s">
        <v>205</v>
      </c>
      <c r="I2129" s="223">
        <v>2023</v>
      </c>
    </row>
    <row r="2130" spans="1:9" s="80" customFormat="1" ht="19.5" customHeight="1">
      <c r="A2130" s="164" t="s">
        <v>2614</v>
      </c>
      <c r="B2130" s="286" t="s">
        <v>1653</v>
      </c>
      <c r="C2130" s="94" t="s">
        <v>38</v>
      </c>
      <c r="D2130" s="93">
        <v>0.53</v>
      </c>
      <c r="E2130" s="138">
        <v>0</v>
      </c>
      <c r="F2130" s="93">
        <v>0.53</v>
      </c>
      <c r="G2130" s="94" t="s">
        <v>1414</v>
      </c>
      <c r="H2130" s="92" t="s">
        <v>205</v>
      </c>
      <c r="I2130" s="223">
        <v>2024</v>
      </c>
    </row>
    <row r="2131" spans="1:9" s="80" customFormat="1" ht="19.5" customHeight="1">
      <c r="A2131" s="164" t="s">
        <v>2615</v>
      </c>
      <c r="B2131" s="295" t="s">
        <v>1654</v>
      </c>
      <c r="C2131" s="94" t="s">
        <v>38</v>
      </c>
      <c r="D2131" s="93">
        <v>1.83</v>
      </c>
      <c r="E2131" s="138">
        <v>0</v>
      </c>
      <c r="F2131" s="93">
        <v>1.83</v>
      </c>
      <c r="G2131" s="105" t="s">
        <v>1415</v>
      </c>
      <c r="H2131" s="92" t="s">
        <v>205</v>
      </c>
      <c r="I2131" s="223">
        <v>2024</v>
      </c>
    </row>
    <row r="2132" spans="1:9" s="80" customFormat="1" ht="19.5" customHeight="1">
      <c r="A2132" s="164" t="s">
        <v>2616</v>
      </c>
      <c r="B2132" s="295" t="s">
        <v>1655</v>
      </c>
      <c r="C2132" s="94" t="s">
        <v>38</v>
      </c>
      <c r="D2132" s="93">
        <v>0.17</v>
      </c>
      <c r="E2132" s="138">
        <v>0</v>
      </c>
      <c r="F2132" s="93">
        <v>0.17</v>
      </c>
      <c r="G2132" s="105" t="s">
        <v>1415</v>
      </c>
      <c r="H2132" s="92" t="s">
        <v>205</v>
      </c>
      <c r="I2132" s="223">
        <v>2022</v>
      </c>
    </row>
    <row r="2133" spans="1:9" s="80" customFormat="1" ht="19.5" customHeight="1">
      <c r="A2133" s="164" t="s">
        <v>2617</v>
      </c>
      <c r="B2133" s="295" t="s">
        <v>1656</v>
      </c>
      <c r="C2133" s="94" t="s">
        <v>38</v>
      </c>
      <c r="D2133" s="93">
        <v>0.76</v>
      </c>
      <c r="E2133" s="138">
        <v>0</v>
      </c>
      <c r="F2133" s="93">
        <v>0.76</v>
      </c>
      <c r="G2133" s="105" t="s">
        <v>1415</v>
      </c>
      <c r="H2133" s="92" t="s">
        <v>205</v>
      </c>
      <c r="I2133" s="223">
        <v>2021</v>
      </c>
    </row>
    <row r="2134" spans="1:9" s="80" customFormat="1" ht="19.5" customHeight="1">
      <c r="A2134" s="164" t="s">
        <v>2618</v>
      </c>
      <c r="B2134" s="286" t="s">
        <v>1657</v>
      </c>
      <c r="C2134" s="94" t="s">
        <v>38</v>
      </c>
      <c r="D2134" s="93">
        <v>0.31</v>
      </c>
      <c r="E2134" s="138">
        <v>0</v>
      </c>
      <c r="F2134" s="93">
        <v>0.31</v>
      </c>
      <c r="G2134" s="94" t="s">
        <v>1409</v>
      </c>
      <c r="H2134" s="92" t="s">
        <v>205</v>
      </c>
      <c r="I2134" s="223">
        <v>2022</v>
      </c>
    </row>
    <row r="2135" spans="1:9" s="80" customFormat="1" ht="19.5" customHeight="1">
      <c r="A2135" s="164" t="s">
        <v>2619</v>
      </c>
      <c r="B2135" s="286" t="s">
        <v>1658</v>
      </c>
      <c r="C2135" s="94" t="s">
        <v>38</v>
      </c>
      <c r="D2135" s="93">
        <v>0.37043399999999993</v>
      </c>
      <c r="E2135" s="138">
        <v>0</v>
      </c>
      <c r="F2135" s="93">
        <v>0.37043399999999993</v>
      </c>
      <c r="G2135" s="94" t="s">
        <v>1409</v>
      </c>
      <c r="H2135" s="92" t="s">
        <v>205</v>
      </c>
      <c r="I2135" s="223">
        <v>2022</v>
      </c>
    </row>
    <row r="2136" spans="1:9" s="80" customFormat="1" ht="19.5" customHeight="1">
      <c r="A2136" s="164" t="s">
        <v>2620</v>
      </c>
      <c r="B2136" s="286" t="s">
        <v>1659</v>
      </c>
      <c r="C2136" s="94" t="s">
        <v>38</v>
      </c>
      <c r="D2136" s="93">
        <v>0.141029</v>
      </c>
      <c r="E2136" s="138">
        <v>0</v>
      </c>
      <c r="F2136" s="93">
        <v>0.141029</v>
      </c>
      <c r="G2136" s="94" t="s">
        <v>1409</v>
      </c>
      <c r="H2136" s="92" t="s">
        <v>205</v>
      </c>
      <c r="I2136" s="223">
        <v>2023</v>
      </c>
    </row>
    <row r="2137" spans="1:9" s="80" customFormat="1" ht="19.5" customHeight="1">
      <c r="A2137" s="164" t="s">
        <v>2621</v>
      </c>
      <c r="B2137" s="286" t="s">
        <v>1660</v>
      </c>
      <c r="C2137" s="94" t="s">
        <v>38</v>
      </c>
      <c r="D2137" s="93">
        <v>0.21</v>
      </c>
      <c r="E2137" s="138">
        <v>0</v>
      </c>
      <c r="F2137" s="93">
        <v>0.21</v>
      </c>
      <c r="G2137" s="94" t="s">
        <v>1409</v>
      </c>
      <c r="H2137" s="92" t="s">
        <v>205</v>
      </c>
      <c r="I2137" s="223">
        <v>2024</v>
      </c>
    </row>
    <row r="2138" spans="1:9" s="80" customFormat="1" ht="19.5" customHeight="1">
      <c r="A2138" s="164" t="s">
        <v>2622</v>
      </c>
      <c r="B2138" s="286" t="s">
        <v>1661</v>
      </c>
      <c r="C2138" s="94" t="s">
        <v>38</v>
      </c>
      <c r="D2138" s="93">
        <v>0.22</v>
      </c>
      <c r="E2138" s="138">
        <v>0</v>
      </c>
      <c r="F2138" s="93">
        <v>0.22</v>
      </c>
      <c r="G2138" s="94" t="s">
        <v>1409</v>
      </c>
      <c r="H2138" s="92" t="s">
        <v>205</v>
      </c>
      <c r="I2138" s="223">
        <v>2024</v>
      </c>
    </row>
    <row r="2139" spans="1:9" s="80" customFormat="1" ht="19.5" customHeight="1">
      <c r="A2139" s="164" t="s">
        <v>2623</v>
      </c>
      <c r="B2139" s="286" t="s">
        <v>1662</v>
      </c>
      <c r="C2139" s="94" t="s">
        <v>38</v>
      </c>
      <c r="D2139" s="93">
        <v>0.5</v>
      </c>
      <c r="E2139" s="138">
        <v>0</v>
      </c>
      <c r="F2139" s="93">
        <v>0.5</v>
      </c>
      <c r="G2139" s="94" t="s">
        <v>1418</v>
      </c>
      <c r="H2139" s="92" t="s">
        <v>205</v>
      </c>
      <c r="I2139" s="223">
        <v>2024</v>
      </c>
    </row>
    <row r="2140" spans="1:9" s="80" customFormat="1" ht="19.5" customHeight="1">
      <c r="A2140" s="164" t="s">
        <v>2624</v>
      </c>
      <c r="B2140" s="295" t="s">
        <v>1663</v>
      </c>
      <c r="C2140" s="94" t="s">
        <v>38</v>
      </c>
      <c r="D2140" s="93">
        <v>0.33</v>
      </c>
      <c r="E2140" s="138">
        <v>0</v>
      </c>
      <c r="F2140" s="93">
        <v>0.33</v>
      </c>
      <c r="G2140" s="105" t="s">
        <v>1411</v>
      </c>
      <c r="H2140" s="92" t="s">
        <v>205</v>
      </c>
      <c r="I2140" s="223">
        <v>2024</v>
      </c>
    </row>
    <row r="2141" spans="1:9" s="80" customFormat="1" ht="19.5" customHeight="1">
      <c r="A2141" s="164" t="s">
        <v>2625</v>
      </c>
      <c r="B2141" s="295" t="s">
        <v>1664</v>
      </c>
      <c r="C2141" s="94" t="s">
        <v>38</v>
      </c>
      <c r="D2141" s="93">
        <v>0.16</v>
      </c>
      <c r="E2141" s="138">
        <v>0</v>
      </c>
      <c r="F2141" s="93">
        <v>0.16</v>
      </c>
      <c r="G2141" s="105" t="s">
        <v>1411</v>
      </c>
      <c r="H2141" s="92" t="s">
        <v>205</v>
      </c>
      <c r="I2141" s="223">
        <v>2024</v>
      </c>
    </row>
    <row r="2142" spans="1:9" s="80" customFormat="1" ht="19.5" customHeight="1">
      <c r="A2142" s="164" t="s">
        <v>2626</v>
      </c>
      <c r="B2142" s="295" t="s">
        <v>1665</v>
      </c>
      <c r="C2142" s="94" t="s">
        <v>38</v>
      </c>
      <c r="D2142" s="93">
        <v>0.8</v>
      </c>
      <c r="E2142" s="138">
        <v>0</v>
      </c>
      <c r="F2142" s="93">
        <v>0.8</v>
      </c>
      <c r="G2142" s="105" t="s">
        <v>1411</v>
      </c>
      <c r="H2142" s="92" t="s">
        <v>205</v>
      </c>
      <c r="I2142" s="223">
        <v>2023</v>
      </c>
    </row>
    <row r="2143" spans="1:9" s="80" customFormat="1" ht="19.5" customHeight="1">
      <c r="A2143" s="164" t="s">
        <v>2627</v>
      </c>
      <c r="B2143" s="295" t="s">
        <v>1666</v>
      </c>
      <c r="C2143" s="94" t="s">
        <v>38</v>
      </c>
      <c r="D2143" s="93">
        <v>0.2</v>
      </c>
      <c r="E2143" s="138">
        <v>0</v>
      </c>
      <c r="F2143" s="93">
        <v>0.2</v>
      </c>
      <c r="G2143" s="105" t="s">
        <v>1411</v>
      </c>
      <c r="H2143" s="92" t="s">
        <v>205</v>
      </c>
      <c r="I2143" s="223">
        <v>2023</v>
      </c>
    </row>
    <row r="2144" spans="1:9" s="80" customFormat="1" ht="19.5" customHeight="1">
      <c r="A2144" s="164" t="s">
        <v>2628</v>
      </c>
      <c r="B2144" s="295" t="s">
        <v>1667</v>
      </c>
      <c r="C2144" s="94" t="s">
        <v>38</v>
      </c>
      <c r="D2144" s="93">
        <v>0.6</v>
      </c>
      <c r="E2144" s="138">
        <v>0</v>
      </c>
      <c r="F2144" s="93">
        <v>0.6</v>
      </c>
      <c r="G2144" s="105" t="s">
        <v>1411</v>
      </c>
      <c r="H2144" s="92" t="s">
        <v>205</v>
      </c>
      <c r="I2144" s="223">
        <v>2021</v>
      </c>
    </row>
    <row r="2145" spans="1:9" s="80" customFormat="1" ht="19.5" customHeight="1">
      <c r="A2145" s="164" t="s">
        <v>2629</v>
      </c>
      <c r="B2145" s="286" t="s">
        <v>1668</v>
      </c>
      <c r="C2145" s="94" t="s">
        <v>38</v>
      </c>
      <c r="D2145" s="93">
        <v>0.8</v>
      </c>
      <c r="E2145" s="138">
        <v>0</v>
      </c>
      <c r="F2145" s="93">
        <v>0.8</v>
      </c>
      <c r="G2145" s="94" t="s">
        <v>1403</v>
      </c>
      <c r="H2145" s="92" t="s">
        <v>205</v>
      </c>
      <c r="I2145" s="223">
        <v>2022</v>
      </c>
    </row>
    <row r="2146" spans="1:9" s="80" customFormat="1" ht="19.5" customHeight="1">
      <c r="A2146" s="164" t="s">
        <v>2630</v>
      </c>
      <c r="B2146" s="286" t="s">
        <v>1669</v>
      </c>
      <c r="C2146" s="94" t="s">
        <v>38</v>
      </c>
      <c r="D2146" s="93">
        <v>0.20069099999999998</v>
      </c>
      <c r="E2146" s="138">
        <v>0</v>
      </c>
      <c r="F2146" s="93">
        <v>0.20069099999999998</v>
      </c>
      <c r="G2146" s="94" t="s">
        <v>1401</v>
      </c>
      <c r="H2146" s="92" t="s">
        <v>205</v>
      </c>
      <c r="I2146" s="223">
        <v>2022</v>
      </c>
    </row>
    <row r="2147" spans="1:9" s="80" customFormat="1" ht="19.5" customHeight="1">
      <c r="A2147" s="164" t="s">
        <v>2631</v>
      </c>
      <c r="B2147" s="286" t="s">
        <v>1670</v>
      </c>
      <c r="C2147" s="94" t="s">
        <v>38</v>
      </c>
      <c r="D2147" s="93">
        <v>0.170654</v>
      </c>
      <c r="E2147" s="138">
        <v>0</v>
      </c>
      <c r="F2147" s="93">
        <v>0.170654</v>
      </c>
      <c r="G2147" s="94" t="s">
        <v>1402</v>
      </c>
      <c r="H2147" s="92" t="s">
        <v>205</v>
      </c>
      <c r="I2147" s="223">
        <v>2021</v>
      </c>
    </row>
    <row r="2148" spans="1:9" s="80" customFormat="1" ht="19.5" customHeight="1">
      <c r="A2148" s="164" t="s">
        <v>2632</v>
      </c>
      <c r="B2148" s="286" t="s">
        <v>1671</v>
      </c>
      <c r="C2148" s="94" t="s">
        <v>38</v>
      </c>
      <c r="D2148" s="93">
        <v>0.156952</v>
      </c>
      <c r="E2148" s="138">
        <v>0</v>
      </c>
      <c r="F2148" s="93">
        <v>0.156952</v>
      </c>
      <c r="G2148" s="94" t="s">
        <v>1402</v>
      </c>
      <c r="H2148" s="92" t="s">
        <v>205</v>
      </c>
      <c r="I2148" s="223">
        <v>2024</v>
      </c>
    </row>
    <row r="2149" spans="1:9" s="80" customFormat="1" ht="19.5" customHeight="1">
      <c r="A2149" s="164" t="s">
        <v>2633</v>
      </c>
      <c r="B2149" s="286" t="s">
        <v>1672</v>
      </c>
      <c r="C2149" s="94" t="s">
        <v>38</v>
      </c>
      <c r="D2149" s="93">
        <v>4</v>
      </c>
      <c r="E2149" s="138">
        <v>0</v>
      </c>
      <c r="F2149" s="93">
        <v>4</v>
      </c>
      <c r="G2149" s="94" t="s">
        <v>1402</v>
      </c>
      <c r="H2149" s="92" t="s">
        <v>205</v>
      </c>
      <c r="I2149" s="223">
        <v>2025</v>
      </c>
    </row>
    <row r="2150" spans="1:9" s="80" customFormat="1" ht="19.5" customHeight="1">
      <c r="A2150" s="164" t="s">
        <v>2634</v>
      </c>
      <c r="B2150" s="286" t="s">
        <v>1673</v>
      </c>
      <c r="C2150" s="94" t="s">
        <v>38</v>
      </c>
      <c r="D2150" s="93">
        <v>0.5768940000000001</v>
      </c>
      <c r="E2150" s="138">
        <v>0</v>
      </c>
      <c r="F2150" s="93">
        <v>0.5768940000000001</v>
      </c>
      <c r="G2150" s="94" t="s">
        <v>1402</v>
      </c>
      <c r="H2150" s="92" t="s">
        <v>205</v>
      </c>
      <c r="I2150" s="223">
        <v>2025</v>
      </c>
    </row>
    <row r="2151" spans="1:9" s="80" customFormat="1" ht="19.5" customHeight="1">
      <c r="A2151" s="164" t="s">
        <v>2635</v>
      </c>
      <c r="B2151" s="295" t="s">
        <v>1674</v>
      </c>
      <c r="C2151" s="94" t="s">
        <v>38</v>
      </c>
      <c r="D2151" s="93">
        <v>0.8</v>
      </c>
      <c r="E2151" s="138">
        <v>0</v>
      </c>
      <c r="F2151" s="93">
        <v>0.8</v>
      </c>
      <c r="G2151" s="105" t="s">
        <v>1404</v>
      </c>
      <c r="H2151" s="92" t="s">
        <v>205</v>
      </c>
      <c r="I2151" s="223">
        <v>2025</v>
      </c>
    </row>
    <row r="2152" spans="1:9" s="80" customFormat="1" ht="19.5" customHeight="1">
      <c r="A2152" s="164" t="s">
        <v>2636</v>
      </c>
      <c r="B2152" s="295" t="s">
        <v>1675</v>
      </c>
      <c r="C2152" s="94" t="s">
        <v>38</v>
      </c>
      <c r="D2152" s="93">
        <v>0.1</v>
      </c>
      <c r="E2152" s="138">
        <v>0</v>
      </c>
      <c r="F2152" s="93">
        <v>0.1</v>
      </c>
      <c r="G2152" s="105" t="s">
        <v>1404</v>
      </c>
      <c r="H2152" s="92" t="s">
        <v>205</v>
      </c>
      <c r="I2152" s="223">
        <v>2025</v>
      </c>
    </row>
    <row r="2153" spans="1:9" s="80" customFormat="1" ht="19.5" customHeight="1">
      <c r="A2153" s="164" t="s">
        <v>2637</v>
      </c>
      <c r="B2153" s="295" t="s">
        <v>1676</v>
      </c>
      <c r="C2153" s="94" t="s">
        <v>38</v>
      </c>
      <c r="D2153" s="93">
        <v>0.1</v>
      </c>
      <c r="E2153" s="138">
        <v>0</v>
      </c>
      <c r="F2153" s="93">
        <v>0.1</v>
      </c>
      <c r="G2153" s="105" t="s">
        <v>1404</v>
      </c>
      <c r="H2153" s="92" t="s">
        <v>205</v>
      </c>
      <c r="I2153" s="223">
        <v>2025</v>
      </c>
    </row>
    <row r="2154" spans="1:9" s="59" customFormat="1" ht="19.5" customHeight="1">
      <c r="A2154" s="48" t="s">
        <v>551</v>
      </c>
      <c r="B2154" s="259" t="s">
        <v>206</v>
      </c>
      <c r="C2154" s="94" t="s">
        <v>38</v>
      </c>
      <c r="D2154" s="208">
        <f>SUM(D2155:D2161)</f>
        <v>59.8</v>
      </c>
      <c r="E2154" s="208">
        <f>SUM(E2155:E2161)</f>
        <v>0</v>
      </c>
      <c r="F2154" s="208">
        <f>SUM(F2155:F2161)</f>
        <v>59.8</v>
      </c>
      <c r="G2154" s="151"/>
      <c r="H2154" s="17"/>
      <c r="I2154" s="225"/>
    </row>
    <row r="2155" spans="1:9" s="40" customFormat="1" ht="19.5" customHeight="1">
      <c r="A2155" s="17" t="s">
        <v>2638</v>
      </c>
      <c r="B2155" s="258" t="s">
        <v>1378</v>
      </c>
      <c r="C2155" s="228" t="s">
        <v>38</v>
      </c>
      <c r="D2155" s="41">
        <v>2.9</v>
      </c>
      <c r="E2155" s="27"/>
      <c r="F2155" s="41">
        <v>2.9</v>
      </c>
      <c r="G2155" s="228" t="s">
        <v>1187</v>
      </c>
      <c r="H2155" s="17" t="s">
        <v>206</v>
      </c>
      <c r="I2155" s="225">
        <v>2021</v>
      </c>
    </row>
    <row r="2156" spans="1:9" s="40" customFormat="1" ht="19.5" customHeight="1">
      <c r="A2156" s="17" t="s">
        <v>2639</v>
      </c>
      <c r="B2156" s="258" t="s">
        <v>1379</v>
      </c>
      <c r="C2156" s="228" t="s">
        <v>38</v>
      </c>
      <c r="D2156" s="41">
        <v>0.64</v>
      </c>
      <c r="E2156" s="27"/>
      <c r="F2156" s="41">
        <v>0.64</v>
      </c>
      <c r="G2156" s="228" t="s">
        <v>1184</v>
      </c>
      <c r="H2156" s="17" t="s">
        <v>206</v>
      </c>
      <c r="I2156" s="225">
        <v>2024</v>
      </c>
    </row>
    <row r="2157" spans="1:9" s="40" customFormat="1" ht="19.5" customHeight="1">
      <c r="A2157" s="17" t="s">
        <v>2640</v>
      </c>
      <c r="B2157" s="258" t="s">
        <v>1380</v>
      </c>
      <c r="C2157" s="228" t="s">
        <v>38</v>
      </c>
      <c r="D2157" s="41">
        <v>7.3999999999999995</v>
      </c>
      <c r="E2157" s="27"/>
      <c r="F2157" s="41">
        <v>7.3999999999999995</v>
      </c>
      <c r="G2157" s="228" t="s">
        <v>1213</v>
      </c>
      <c r="H2157" s="17" t="s">
        <v>206</v>
      </c>
      <c r="I2157" s="225">
        <v>2022</v>
      </c>
    </row>
    <row r="2158" spans="1:9" s="40" customFormat="1" ht="19.5" customHeight="1">
      <c r="A2158" s="17" t="s">
        <v>2641</v>
      </c>
      <c r="B2158" s="258" t="s">
        <v>1381</v>
      </c>
      <c r="C2158" s="228" t="s">
        <v>38</v>
      </c>
      <c r="D2158" s="41">
        <v>7.1</v>
      </c>
      <c r="E2158" s="27"/>
      <c r="F2158" s="41">
        <v>7.1</v>
      </c>
      <c r="G2158" s="228" t="s">
        <v>1195</v>
      </c>
      <c r="H2158" s="17" t="s">
        <v>206</v>
      </c>
      <c r="I2158" s="225">
        <v>2023</v>
      </c>
    </row>
    <row r="2159" spans="1:9" s="40" customFormat="1" ht="19.5" customHeight="1">
      <c r="A2159" s="17" t="s">
        <v>2642</v>
      </c>
      <c r="B2159" s="258" t="s">
        <v>1382</v>
      </c>
      <c r="C2159" s="228" t="s">
        <v>38</v>
      </c>
      <c r="D2159" s="41">
        <v>18.36</v>
      </c>
      <c r="E2159" s="27"/>
      <c r="F2159" s="41">
        <v>18.36</v>
      </c>
      <c r="G2159" s="228" t="s">
        <v>1189</v>
      </c>
      <c r="H2159" s="17" t="s">
        <v>206</v>
      </c>
      <c r="I2159" s="225">
        <v>2021</v>
      </c>
    </row>
    <row r="2160" spans="1:9" s="40" customFormat="1" ht="19.5" customHeight="1">
      <c r="A2160" s="17" t="s">
        <v>2643</v>
      </c>
      <c r="B2160" s="258" t="s">
        <v>1383</v>
      </c>
      <c r="C2160" s="228" t="s">
        <v>38</v>
      </c>
      <c r="D2160" s="41">
        <v>10</v>
      </c>
      <c r="E2160" s="27"/>
      <c r="F2160" s="41">
        <v>10</v>
      </c>
      <c r="G2160" s="228" t="s">
        <v>1199</v>
      </c>
      <c r="H2160" s="17" t="s">
        <v>206</v>
      </c>
      <c r="I2160" s="225">
        <v>2025</v>
      </c>
    </row>
    <row r="2161" spans="1:9" s="40" customFormat="1" ht="19.5" customHeight="1">
      <c r="A2161" s="17" t="s">
        <v>2644</v>
      </c>
      <c r="B2161" s="258" t="s">
        <v>1384</v>
      </c>
      <c r="C2161" s="228" t="s">
        <v>38</v>
      </c>
      <c r="D2161" s="41">
        <v>13.4</v>
      </c>
      <c r="E2161" s="27">
        <v>0</v>
      </c>
      <c r="F2161" s="41">
        <v>13.4</v>
      </c>
      <c r="G2161" s="228" t="s">
        <v>1237</v>
      </c>
      <c r="H2161" s="17" t="s">
        <v>206</v>
      </c>
      <c r="I2161" s="225"/>
    </row>
    <row r="2162" spans="1:9" s="59" customFormat="1" ht="19.5" customHeight="1">
      <c r="A2162" s="48" t="s">
        <v>552</v>
      </c>
      <c r="B2162" s="259" t="s">
        <v>1394</v>
      </c>
      <c r="C2162" s="228" t="s">
        <v>38</v>
      </c>
      <c r="D2162" s="208"/>
      <c r="E2162" s="37"/>
      <c r="F2162" s="208"/>
      <c r="G2162" s="151"/>
      <c r="H2162" s="48"/>
      <c r="I2162" s="225"/>
    </row>
    <row r="2163" spans="1:9" ht="19.5" customHeight="1">
      <c r="A2163" s="155" t="s">
        <v>96</v>
      </c>
      <c r="B2163" s="294" t="s">
        <v>4386</v>
      </c>
      <c r="C2163" s="4"/>
      <c r="D2163" s="13"/>
      <c r="E2163" s="131"/>
      <c r="F2163" s="13"/>
      <c r="G2163" s="4"/>
      <c r="H2163" s="6"/>
      <c r="I2163" s="225"/>
    </row>
    <row r="2164" spans="1:9" s="152" customFormat="1" ht="19.5" customHeight="1">
      <c r="A2164" s="162">
        <v>1</v>
      </c>
      <c r="B2164" s="272" t="s">
        <v>200</v>
      </c>
      <c r="C2164" s="6"/>
      <c r="D2164" s="107">
        <f>D2165+D2169</f>
        <v>78.77599999999998</v>
      </c>
      <c r="E2164" s="107"/>
      <c r="F2164" s="107">
        <f>F2165+F2169</f>
        <v>78.77599999999998</v>
      </c>
      <c r="G2164" s="56"/>
      <c r="H2164" s="30"/>
      <c r="I2164" s="225"/>
    </row>
    <row r="2165" spans="1:9" s="152" customFormat="1" ht="19.5" customHeight="1">
      <c r="A2165" s="180">
        <v>1.1</v>
      </c>
      <c r="B2165" s="272" t="s">
        <v>97</v>
      </c>
      <c r="C2165" s="4" t="s">
        <v>33</v>
      </c>
      <c r="D2165" s="107">
        <f>SUM(D2166:D2168)</f>
        <v>31.9</v>
      </c>
      <c r="E2165" s="107">
        <f>SUM(E2166:E2168)</f>
        <v>0</v>
      </c>
      <c r="F2165" s="107">
        <f>SUM(F2166:F2168)</f>
        <v>31.9</v>
      </c>
      <c r="G2165" s="56"/>
      <c r="H2165" s="30"/>
      <c r="I2165" s="225"/>
    </row>
    <row r="2166" spans="1:9" s="24" customFormat="1" ht="19.5" customHeight="1">
      <c r="A2166" s="167" t="s">
        <v>3088</v>
      </c>
      <c r="B2166" s="300" t="s">
        <v>4383</v>
      </c>
      <c r="C2166" s="4" t="s">
        <v>33</v>
      </c>
      <c r="D2166" s="124">
        <v>15</v>
      </c>
      <c r="E2166" s="29"/>
      <c r="F2166" s="124">
        <v>15</v>
      </c>
      <c r="G2166" s="30" t="s">
        <v>423</v>
      </c>
      <c r="H2166" s="30" t="s">
        <v>200</v>
      </c>
      <c r="I2166" s="225">
        <v>2021</v>
      </c>
    </row>
    <row r="2167" spans="1:9" s="24" customFormat="1" ht="19.5" customHeight="1">
      <c r="A2167" s="167" t="s">
        <v>3089</v>
      </c>
      <c r="B2167" s="300" t="s">
        <v>4384</v>
      </c>
      <c r="C2167" s="4" t="s">
        <v>33</v>
      </c>
      <c r="D2167" s="124">
        <v>9.25</v>
      </c>
      <c r="E2167" s="29"/>
      <c r="F2167" s="124">
        <v>9.25</v>
      </c>
      <c r="G2167" s="30" t="s">
        <v>423</v>
      </c>
      <c r="H2167" s="30" t="s">
        <v>200</v>
      </c>
      <c r="I2167" s="225">
        <v>2022</v>
      </c>
    </row>
    <row r="2168" spans="1:9" s="24" customFormat="1" ht="19.5" customHeight="1">
      <c r="A2168" s="167" t="s">
        <v>3090</v>
      </c>
      <c r="B2168" s="300" t="s">
        <v>4385</v>
      </c>
      <c r="C2168" s="4" t="s">
        <v>33</v>
      </c>
      <c r="D2168" s="124">
        <v>7.65</v>
      </c>
      <c r="E2168" s="29"/>
      <c r="F2168" s="124">
        <v>7.65</v>
      </c>
      <c r="G2168" s="30" t="s">
        <v>423</v>
      </c>
      <c r="H2168" s="30" t="s">
        <v>200</v>
      </c>
      <c r="I2168" s="225">
        <v>2022</v>
      </c>
    </row>
    <row r="2169" spans="1:9" s="184" customFormat="1" ht="19.5" customHeight="1">
      <c r="A2169" s="180">
        <v>1.2</v>
      </c>
      <c r="B2169" s="301" t="s">
        <v>3320</v>
      </c>
      <c r="C2169" s="181"/>
      <c r="D2169" s="182">
        <f>SUM(D2170:D2189)</f>
        <v>46.87599999999999</v>
      </c>
      <c r="E2169" s="182">
        <f>SUM(E2170:E2189)</f>
        <v>0</v>
      </c>
      <c r="F2169" s="182">
        <f>SUM(F2170:F2189)</f>
        <v>46.87599999999999</v>
      </c>
      <c r="G2169" s="183"/>
      <c r="H2169" s="30"/>
      <c r="I2169" s="225"/>
    </row>
    <row r="2170" spans="1:9" s="24" customFormat="1" ht="19.5" customHeight="1">
      <c r="A2170" s="167" t="s">
        <v>3093</v>
      </c>
      <c r="B2170" s="238" t="s">
        <v>472</v>
      </c>
      <c r="C2170" s="4" t="s">
        <v>34</v>
      </c>
      <c r="D2170" s="124">
        <v>5.7</v>
      </c>
      <c r="E2170" s="29"/>
      <c r="F2170" s="124">
        <v>5.7</v>
      </c>
      <c r="G2170" s="30" t="s">
        <v>214</v>
      </c>
      <c r="H2170" s="30" t="s">
        <v>200</v>
      </c>
      <c r="I2170" s="225">
        <v>2021</v>
      </c>
    </row>
    <row r="2171" spans="1:9" s="24" customFormat="1" ht="19.5" customHeight="1">
      <c r="A2171" s="167" t="s">
        <v>3671</v>
      </c>
      <c r="B2171" s="255" t="s">
        <v>473</v>
      </c>
      <c r="C2171" s="4" t="s">
        <v>34</v>
      </c>
      <c r="D2171" s="124">
        <v>1.4</v>
      </c>
      <c r="E2171" s="29"/>
      <c r="F2171" s="124">
        <v>1.4</v>
      </c>
      <c r="G2171" s="30" t="s">
        <v>214</v>
      </c>
      <c r="H2171" s="30" t="s">
        <v>200</v>
      </c>
      <c r="I2171" s="225">
        <v>2021</v>
      </c>
    </row>
    <row r="2172" spans="1:9" s="24" customFormat="1" ht="19.5" customHeight="1">
      <c r="A2172" s="167" t="s">
        <v>3672</v>
      </c>
      <c r="B2172" s="257" t="s">
        <v>474</v>
      </c>
      <c r="C2172" s="4" t="s">
        <v>34</v>
      </c>
      <c r="D2172" s="124">
        <v>0.1</v>
      </c>
      <c r="E2172" s="29"/>
      <c r="F2172" s="124">
        <v>0.1</v>
      </c>
      <c r="G2172" s="30" t="s">
        <v>216</v>
      </c>
      <c r="H2172" s="30" t="s">
        <v>200</v>
      </c>
      <c r="I2172" s="225">
        <v>2021</v>
      </c>
    </row>
    <row r="2173" spans="1:9" s="24" customFormat="1" ht="19.5" customHeight="1">
      <c r="A2173" s="167" t="s">
        <v>3673</v>
      </c>
      <c r="B2173" s="299" t="s">
        <v>475</v>
      </c>
      <c r="C2173" s="4" t="s">
        <v>34</v>
      </c>
      <c r="D2173" s="124">
        <v>1.21</v>
      </c>
      <c r="E2173" s="29"/>
      <c r="F2173" s="124">
        <v>1.21</v>
      </c>
      <c r="G2173" s="30" t="s">
        <v>421</v>
      </c>
      <c r="H2173" s="30" t="s">
        <v>200</v>
      </c>
      <c r="I2173" s="225">
        <v>2021</v>
      </c>
    </row>
    <row r="2174" spans="1:9" s="24" customFormat="1" ht="19.5" customHeight="1">
      <c r="A2174" s="167" t="s">
        <v>3674</v>
      </c>
      <c r="B2174" s="238" t="s">
        <v>476</v>
      </c>
      <c r="C2174" s="4" t="s">
        <v>34</v>
      </c>
      <c r="D2174" s="124">
        <v>0.3</v>
      </c>
      <c r="E2174" s="29"/>
      <c r="F2174" s="124">
        <v>0.3</v>
      </c>
      <c r="G2174" s="30" t="s">
        <v>421</v>
      </c>
      <c r="H2174" s="30" t="s">
        <v>200</v>
      </c>
      <c r="I2174" s="225">
        <v>2022</v>
      </c>
    </row>
    <row r="2175" spans="1:9" s="24" customFormat="1" ht="19.5" customHeight="1">
      <c r="A2175" s="167" t="s">
        <v>3675</v>
      </c>
      <c r="B2175" s="257" t="s">
        <v>477</v>
      </c>
      <c r="C2175" s="4" t="s">
        <v>34</v>
      </c>
      <c r="D2175" s="124" t="s">
        <v>478</v>
      </c>
      <c r="E2175" s="29"/>
      <c r="F2175" s="124" t="s">
        <v>478</v>
      </c>
      <c r="G2175" s="30" t="s">
        <v>421</v>
      </c>
      <c r="H2175" s="30" t="s">
        <v>200</v>
      </c>
      <c r="I2175" s="225">
        <v>2022</v>
      </c>
    </row>
    <row r="2176" spans="1:9" s="24" customFormat="1" ht="19.5" customHeight="1">
      <c r="A2176" s="167" t="s">
        <v>3676</v>
      </c>
      <c r="B2176" s="257" t="s">
        <v>479</v>
      </c>
      <c r="C2176" s="4" t="s">
        <v>34</v>
      </c>
      <c r="D2176" s="124">
        <v>4.89</v>
      </c>
      <c r="E2176" s="29"/>
      <c r="F2176" s="124">
        <v>4.89</v>
      </c>
      <c r="G2176" s="30" t="s">
        <v>421</v>
      </c>
      <c r="H2176" s="30" t="s">
        <v>200</v>
      </c>
      <c r="I2176" s="225">
        <v>2022</v>
      </c>
    </row>
    <row r="2177" spans="1:9" s="24" customFormat="1" ht="19.5" customHeight="1">
      <c r="A2177" s="167" t="s">
        <v>3677</v>
      </c>
      <c r="B2177" s="258" t="s">
        <v>480</v>
      </c>
      <c r="C2177" s="4" t="s">
        <v>34</v>
      </c>
      <c r="D2177" s="124">
        <v>0.5</v>
      </c>
      <c r="E2177" s="29"/>
      <c r="F2177" s="124">
        <v>0.5</v>
      </c>
      <c r="G2177" s="30" t="s">
        <v>421</v>
      </c>
      <c r="H2177" s="30" t="s">
        <v>200</v>
      </c>
      <c r="I2177" s="225">
        <v>2023</v>
      </c>
    </row>
    <row r="2178" spans="1:9" s="24" customFormat="1" ht="19.5" customHeight="1">
      <c r="A2178" s="167" t="s">
        <v>3678</v>
      </c>
      <c r="B2178" s="258" t="s">
        <v>481</v>
      </c>
      <c r="C2178" s="4" t="s">
        <v>34</v>
      </c>
      <c r="D2178" s="124">
        <v>2.32</v>
      </c>
      <c r="E2178" s="29"/>
      <c r="F2178" s="124">
        <v>2.32</v>
      </c>
      <c r="G2178" s="30" t="s">
        <v>215</v>
      </c>
      <c r="H2178" s="30" t="s">
        <v>200</v>
      </c>
      <c r="I2178" s="225">
        <v>2023</v>
      </c>
    </row>
    <row r="2179" spans="1:9" s="24" customFormat="1" ht="36.75" customHeight="1">
      <c r="A2179" s="167" t="s">
        <v>3679</v>
      </c>
      <c r="B2179" s="258" t="s">
        <v>5419</v>
      </c>
      <c r="C2179" s="4" t="s">
        <v>34</v>
      </c>
      <c r="D2179" s="124">
        <v>0.25</v>
      </c>
      <c r="E2179" s="29"/>
      <c r="F2179" s="124">
        <v>0.25</v>
      </c>
      <c r="G2179" s="30" t="s">
        <v>215</v>
      </c>
      <c r="H2179" s="30" t="s">
        <v>200</v>
      </c>
      <c r="I2179" s="225">
        <v>2023</v>
      </c>
    </row>
    <row r="2180" spans="1:9" s="24" customFormat="1" ht="19.5" customHeight="1">
      <c r="A2180" s="167" t="s">
        <v>3680</v>
      </c>
      <c r="B2180" s="258" t="s">
        <v>482</v>
      </c>
      <c r="C2180" s="4" t="s">
        <v>34</v>
      </c>
      <c r="D2180" s="124">
        <v>0.66</v>
      </c>
      <c r="E2180" s="29"/>
      <c r="F2180" s="124">
        <v>0.66</v>
      </c>
      <c r="G2180" s="30" t="s">
        <v>216</v>
      </c>
      <c r="H2180" s="30" t="s">
        <v>200</v>
      </c>
      <c r="I2180" s="225">
        <v>2024</v>
      </c>
    </row>
    <row r="2181" spans="1:9" s="24" customFormat="1" ht="19.5" customHeight="1">
      <c r="A2181" s="167" t="s">
        <v>3681</v>
      </c>
      <c r="B2181" s="258" t="s">
        <v>483</v>
      </c>
      <c r="C2181" s="4" t="s">
        <v>34</v>
      </c>
      <c r="D2181" s="124">
        <v>1.64</v>
      </c>
      <c r="E2181" s="29"/>
      <c r="F2181" s="124">
        <v>1.64</v>
      </c>
      <c r="G2181" s="30" t="s">
        <v>216</v>
      </c>
      <c r="H2181" s="30" t="s">
        <v>200</v>
      </c>
      <c r="I2181" s="225">
        <v>2024</v>
      </c>
    </row>
    <row r="2182" spans="1:9" s="24" customFormat="1" ht="19.5" customHeight="1">
      <c r="A2182" s="167" t="s">
        <v>3682</v>
      </c>
      <c r="B2182" s="238" t="s">
        <v>1958</v>
      </c>
      <c r="C2182" s="4" t="s">
        <v>34</v>
      </c>
      <c r="D2182" s="124">
        <v>1.95</v>
      </c>
      <c r="E2182" s="29"/>
      <c r="F2182" s="124">
        <v>1.95</v>
      </c>
      <c r="G2182" s="30" t="s">
        <v>215</v>
      </c>
      <c r="H2182" s="30" t="s">
        <v>200</v>
      </c>
      <c r="I2182" s="225">
        <v>2024</v>
      </c>
    </row>
    <row r="2183" spans="1:9" s="24" customFormat="1" ht="19.5" customHeight="1">
      <c r="A2183" s="167" t="s">
        <v>3683</v>
      </c>
      <c r="B2183" s="238" t="s">
        <v>1957</v>
      </c>
      <c r="C2183" s="4" t="s">
        <v>34</v>
      </c>
      <c r="D2183" s="124">
        <v>9.97</v>
      </c>
      <c r="E2183" s="29"/>
      <c r="F2183" s="124">
        <v>9.97</v>
      </c>
      <c r="G2183" s="30" t="s">
        <v>216</v>
      </c>
      <c r="H2183" s="30" t="s">
        <v>200</v>
      </c>
      <c r="I2183" s="225">
        <v>2024</v>
      </c>
    </row>
    <row r="2184" spans="1:9" s="24" customFormat="1" ht="19.5" customHeight="1">
      <c r="A2184" s="167" t="s">
        <v>4752</v>
      </c>
      <c r="B2184" s="238" t="s">
        <v>468</v>
      </c>
      <c r="C2184" s="4" t="s">
        <v>34</v>
      </c>
      <c r="D2184" s="124">
        <v>6.72</v>
      </c>
      <c r="E2184" s="29"/>
      <c r="F2184" s="124">
        <v>6.72</v>
      </c>
      <c r="G2184" s="30" t="s">
        <v>215</v>
      </c>
      <c r="H2184" s="30" t="s">
        <v>200</v>
      </c>
      <c r="I2184" s="225">
        <v>2024</v>
      </c>
    </row>
    <row r="2185" spans="1:9" s="24" customFormat="1" ht="19.5" customHeight="1">
      <c r="A2185" s="167" t="s">
        <v>4755</v>
      </c>
      <c r="B2185" s="238" t="s">
        <v>469</v>
      </c>
      <c r="C2185" s="4" t="s">
        <v>34</v>
      </c>
      <c r="D2185" s="124">
        <v>2.29</v>
      </c>
      <c r="E2185" s="29"/>
      <c r="F2185" s="124">
        <v>2.29</v>
      </c>
      <c r="G2185" s="30" t="s">
        <v>215</v>
      </c>
      <c r="H2185" s="30" t="s">
        <v>200</v>
      </c>
      <c r="I2185" s="225">
        <v>2022</v>
      </c>
    </row>
    <row r="2186" spans="1:9" s="24" customFormat="1" ht="19.5" customHeight="1">
      <c r="A2186" s="167" t="s">
        <v>4756</v>
      </c>
      <c r="B2186" s="238" t="s">
        <v>467</v>
      </c>
      <c r="C2186" s="4" t="s">
        <v>34</v>
      </c>
      <c r="D2186" s="124">
        <v>1.98</v>
      </c>
      <c r="E2186" s="29"/>
      <c r="F2186" s="124">
        <v>1.98</v>
      </c>
      <c r="G2186" s="30" t="s">
        <v>421</v>
      </c>
      <c r="H2186" s="30" t="s">
        <v>200</v>
      </c>
      <c r="I2186" s="225">
        <v>2022</v>
      </c>
    </row>
    <row r="2187" spans="1:9" s="24" customFormat="1" ht="19.5" customHeight="1">
      <c r="A2187" s="167" t="s">
        <v>4757</v>
      </c>
      <c r="B2187" s="238" t="s">
        <v>470</v>
      </c>
      <c r="C2187" s="4" t="s">
        <v>34</v>
      </c>
      <c r="D2187" s="124">
        <v>0.33</v>
      </c>
      <c r="E2187" s="29"/>
      <c r="F2187" s="124">
        <v>0.33</v>
      </c>
      <c r="G2187" s="30" t="s">
        <v>214</v>
      </c>
      <c r="H2187" s="30" t="s">
        <v>200</v>
      </c>
      <c r="I2187" s="225">
        <v>2022</v>
      </c>
    </row>
    <row r="2188" spans="1:9" s="24" customFormat="1" ht="19.5" customHeight="1">
      <c r="A2188" s="167" t="s">
        <v>4758</v>
      </c>
      <c r="B2188" s="238" t="s">
        <v>471</v>
      </c>
      <c r="C2188" s="4" t="s">
        <v>34</v>
      </c>
      <c r="D2188" s="124">
        <v>1.19</v>
      </c>
      <c r="E2188" s="29"/>
      <c r="F2188" s="124">
        <v>1.19</v>
      </c>
      <c r="G2188" s="30" t="s">
        <v>214</v>
      </c>
      <c r="H2188" s="30" t="s">
        <v>200</v>
      </c>
      <c r="I2188" s="225">
        <v>2025</v>
      </c>
    </row>
    <row r="2189" spans="1:9" s="24" customFormat="1" ht="19.5" customHeight="1">
      <c r="A2189" s="167" t="s">
        <v>4759</v>
      </c>
      <c r="B2189" s="238" t="s">
        <v>4749</v>
      </c>
      <c r="C2189" s="4" t="s">
        <v>34</v>
      </c>
      <c r="D2189" s="124">
        <v>3.4759999999999995</v>
      </c>
      <c r="E2189" s="29"/>
      <c r="F2189" s="124">
        <v>3.4759999999999995</v>
      </c>
      <c r="G2189" s="30" t="s">
        <v>421</v>
      </c>
      <c r="H2189" s="30" t="s">
        <v>200</v>
      </c>
      <c r="I2189" s="225">
        <v>2025</v>
      </c>
    </row>
    <row r="2190" spans="1:9" s="78" customFormat="1" ht="19.5" customHeight="1">
      <c r="A2190" s="156" t="s">
        <v>49</v>
      </c>
      <c r="B2190" s="280" t="s">
        <v>201</v>
      </c>
      <c r="C2190" s="4"/>
      <c r="D2190" s="50"/>
      <c r="E2190" s="50"/>
      <c r="F2190" s="50"/>
      <c r="G2190" s="151"/>
      <c r="H2190" s="153"/>
      <c r="I2190" s="222"/>
    </row>
    <row r="2191" spans="1:9" s="78" customFormat="1" ht="19.5" customHeight="1">
      <c r="A2191" s="158">
        <v>2.1</v>
      </c>
      <c r="B2191" s="280" t="s">
        <v>3319</v>
      </c>
      <c r="C2191" s="4" t="s">
        <v>33</v>
      </c>
      <c r="D2191" s="50">
        <f>SUM(D2192:D2293)</f>
        <v>433.784</v>
      </c>
      <c r="E2191" s="50">
        <f>SUM(E2192:E2293)</f>
        <v>0</v>
      </c>
      <c r="F2191" s="50">
        <f>SUM(F2192:F2293)</f>
        <v>433.784</v>
      </c>
      <c r="G2191" s="151"/>
      <c r="H2191" s="3"/>
      <c r="I2191" s="222"/>
    </row>
    <row r="2192" spans="1:9" s="72" customFormat="1" ht="19.5" customHeight="1">
      <c r="A2192" s="225" t="s">
        <v>2091</v>
      </c>
      <c r="B2192" s="258" t="s">
        <v>4387</v>
      </c>
      <c r="C2192" s="4" t="s">
        <v>33</v>
      </c>
      <c r="D2192" s="18">
        <v>4.92</v>
      </c>
      <c r="E2192" s="26"/>
      <c r="F2192" s="18">
        <v>4.92</v>
      </c>
      <c r="G2192" s="20" t="s">
        <v>497</v>
      </c>
      <c r="H2192" s="3" t="s">
        <v>201</v>
      </c>
      <c r="I2192" s="222">
        <v>2021</v>
      </c>
    </row>
    <row r="2193" spans="1:9" s="72" customFormat="1" ht="19.5" customHeight="1">
      <c r="A2193" s="225" t="s">
        <v>2092</v>
      </c>
      <c r="B2193" s="258" t="s">
        <v>4388</v>
      </c>
      <c r="C2193" s="4" t="s">
        <v>33</v>
      </c>
      <c r="D2193" s="18">
        <v>2.5</v>
      </c>
      <c r="E2193" s="26"/>
      <c r="F2193" s="18">
        <v>2.5</v>
      </c>
      <c r="G2193" s="20" t="s">
        <v>497</v>
      </c>
      <c r="H2193" s="3" t="s">
        <v>201</v>
      </c>
      <c r="I2193" s="222">
        <v>2021</v>
      </c>
    </row>
    <row r="2194" spans="1:9" s="72" customFormat="1" ht="19.5" customHeight="1">
      <c r="A2194" s="225" t="s">
        <v>2093</v>
      </c>
      <c r="B2194" s="258" t="s">
        <v>4389</v>
      </c>
      <c r="C2194" s="4" t="s">
        <v>33</v>
      </c>
      <c r="D2194" s="18">
        <v>6.91</v>
      </c>
      <c r="E2194" s="26"/>
      <c r="F2194" s="18">
        <v>6.91</v>
      </c>
      <c r="G2194" s="20" t="s">
        <v>497</v>
      </c>
      <c r="H2194" s="3" t="s">
        <v>201</v>
      </c>
      <c r="I2194" s="222">
        <v>2021</v>
      </c>
    </row>
    <row r="2195" spans="1:9" s="72" customFormat="1" ht="19.5" customHeight="1">
      <c r="A2195" s="225" t="s">
        <v>2094</v>
      </c>
      <c r="B2195" s="281" t="s">
        <v>4390</v>
      </c>
      <c r="C2195" s="4" t="s">
        <v>33</v>
      </c>
      <c r="D2195" s="18">
        <v>5.37</v>
      </c>
      <c r="E2195" s="26"/>
      <c r="F2195" s="18">
        <v>5.37</v>
      </c>
      <c r="G2195" s="20" t="s">
        <v>497</v>
      </c>
      <c r="H2195" s="3" t="s">
        <v>201</v>
      </c>
      <c r="I2195" s="222">
        <v>2022</v>
      </c>
    </row>
    <row r="2196" spans="1:9" s="72" customFormat="1" ht="19.5" customHeight="1">
      <c r="A2196" s="225" t="s">
        <v>2095</v>
      </c>
      <c r="B2196" s="281" t="s">
        <v>4391</v>
      </c>
      <c r="C2196" s="4" t="s">
        <v>33</v>
      </c>
      <c r="D2196" s="18">
        <v>6.46</v>
      </c>
      <c r="E2196" s="26"/>
      <c r="F2196" s="18">
        <v>6.46</v>
      </c>
      <c r="G2196" s="20" t="s">
        <v>497</v>
      </c>
      <c r="H2196" s="3" t="s">
        <v>201</v>
      </c>
      <c r="I2196" s="222">
        <v>2022</v>
      </c>
    </row>
    <row r="2197" spans="1:9" s="72" customFormat="1" ht="19.5" customHeight="1">
      <c r="A2197" s="225" t="s">
        <v>2096</v>
      </c>
      <c r="B2197" s="281" t="s">
        <v>4392</v>
      </c>
      <c r="C2197" s="4" t="s">
        <v>33</v>
      </c>
      <c r="D2197" s="18">
        <v>4.46</v>
      </c>
      <c r="E2197" s="26"/>
      <c r="F2197" s="18">
        <v>4.46</v>
      </c>
      <c r="G2197" s="20" t="s">
        <v>497</v>
      </c>
      <c r="H2197" s="3" t="s">
        <v>201</v>
      </c>
      <c r="I2197" s="222">
        <v>2022</v>
      </c>
    </row>
    <row r="2198" spans="1:9" s="72" customFormat="1" ht="19.5" customHeight="1">
      <c r="A2198" s="225" t="s">
        <v>2097</v>
      </c>
      <c r="B2198" s="281" t="s">
        <v>4393</v>
      </c>
      <c r="C2198" s="4" t="s">
        <v>33</v>
      </c>
      <c r="D2198" s="18">
        <v>4.57</v>
      </c>
      <c r="E2198" s="26"/>
      <c r="F2198" s="18">
        <v>4.57</v>
      </c>
      <c r="G2198" s="20" t="s">
        <v>497</v>
      </c>
      <c r="H2198" s="3" t="s">
        <v>201</v>
      </c>
      <c r="I2198" s="222">
        <v>2024</v>
      </c>
    </row>
    <row r="2199" spans="1:9" s="72" customFormat="1" ht="19.5" customHeight="1">
      <c r="A2199" s="225" t="s">
        <v>2098</v>
      </c>
      <c r="B2199" s="281" t="s">
        <v>4393</v>
      </c>
      <c r="C2199" s="4" t="s">
        <v>33</v>
      </c>
      <c r="D2199" s="18">
        <v>1.37</v>
      </c>
      <c r="E2199" s="26"/>
      <c r="F2199" s="18">
        <v>1.37</v>
      </c>
      <c r="G2199" s="20" t="s">
        <v>497</v>
      </c>
      <c r="H2199" s="3" t="s">
        <v>201</v>
      </c>
      <c r="I2199" s="222">
        <v>2024</v>
      </c>
    </row>
    <row r="2200" spans="1:9" s="72" customFormat="1" ht="19.5" customHeight="1">
      <c r="A2200" s="225" t="s">
        <v>2099</v>
      </c>
      <c r="B2200" s="281" t="s">
        <v>4394</v>
      </c>
      <c r="C2200" s="4" t="s">
        <v>33</v>
      </c>
      <c r="D2200" s="18">
        <v>3.88</v>
      </c>
      <c r="E2200" s="26"/>
      <c r="F2200" s="18">
        <v>3.88</v>
      </c>
      <c r="G2200" s="20" t="s">
        <v>497</v>
      </c>
      <c r="H2200" s="3" t="s">
        <v>201</v>
      </c>
      <c r="I2200" s="222">
        <v>2024</v>
      </c>
    </row>
    <row r="2201" spans="1:9" s="72" customFormat="1" ht="19.5" customHeight="1">
      <c r="A2201" s="225" t="s">
        <v>2100</v>
      </c>
      <c r="B2201" s="281" t="s">
        <v>4395</v>
      </c>
      <c r="C2201" s="4" t="s">
        <v>33</v>
      </c>
      <c r="D2201" s="18">
        <v>1.03</v>
      </c>
      <c r="E2201" s="26"/>
      <c r="F2201" s="18">
        <v>1.03</v>
      </c>
      <c r="G2201" s="20" t="s">
        <v>497</v>
      </c>
      <c r="H2201" s="3" t="s">
        <v>201</v>
      </c>
      <c r="I2201" s="222">
        <v>2023</v>
      </c>
    </row>
    <row r="2202" spans="1:9" s="72" customFormat="1" ht="19.5" customHeight="1">
      <c r="A2202" s="225" t="s">
        <v>2101</v>
      </c>
      <c r="B2202" s="281" t="s">
        <v>4396</v>
      </c>
      <c r="C2202" s="4" t="s">
        <v>33</v>
      </c>
      <c r="D2202" s="18">
        <v>3.36</v>
      </c>
      <c r="E2202" s="26"/>
      <c r="F2202" s="18">
        <v>3.36</v>
      </c>
      <c r="G2202" s="20" t="s">
        <v>498</v>
      </c>
      <c r="H2202" s="3" t="s">
        <v>201</v>
      </c>
      <c r="I2202" s="222">
        <v>2023</v>
      </c>
    </row>
    <row r="2203" spans="1:9" s="72" customFormat="1" ht="19.5" customHeight="1">
      <c r="A2203" s="225" t="s">
        <v>3118</v>
      </c>
      <c r="B2203" s="281" t="s">
        <v>4397</v>
      </c>
      <c r="C2203" s="4" t="s">
        <v>33</v>
      </c>
      <c r="D2203" s="18">
        <v>14.59</v>
      </c>
      <c r="E2203" s="26"/>
      <c r="F2203" s="18">
        <v>14.59</v>
      </c>
      <c r="G2203" s="20" t="s">
        <v>498</v>
      </c>
      <c r="H2203" s="3" t="s">
        <v>201</v>
      </c>
      <c r="I2203" s="222">
        <v>2023</v>
      </c>
    </row>
    <row r="2204" spans="1:9" s="72" customFormat="1" ht="19.5" customHeight="1">
      <c r="A2204" s="225" t="s">
        <v>4858</v>
      </c>
      <c r="B2204" s="281" t="s">
        <v>4398</v>
      </c>
      <c r="C2204" s="4" t="s">
        <v>33</v>
      </c>
      <c r="D2204" s="18">
        <v>5.15</v>
      </c>
      <c r="E2204" s="26"/>
      <c r="F2204" s="18">
        <v>5.15</v>
      </c>
      <c r="G2204" s="20" t="s">
        <v>498</v>
      </c>
      <c r="H2204" s="3" t="s">
        <v>201</v>
      </c>
      <c r="I2204" s="222">
        <v>2023</v>
      </c>
    </row>
    <row r="2205" spans="1:9" s="72" customFormat="1" ht="19.5" customHeight="1">
      <c r="A2205" s="225" t="s">
        <v>4859</v>
      </c>
      <c r="B2205" s="281" t="s">
        <v>4399</v>
      </c>
      <c r="C2205" s="4" t="s">
        <v>33</v>
      </c>
      <c r="D2205" s="18">
        <v>4.82</v>
      </c>
      <c r="E2205" s="26"/>
      <c r="F2205" s="18">
        <v>4.82</v>
      </c>
      <c r="G2205" s="20" t="s">
        <v>498</v>
      </c>
      <c r="H2205" s="3" t="s">
        <v>201</v>
      </c>
      <c r="I2205" s="222">
        <v>2025</v>
      </c>
    </row>
    <row r="2206" spans="1:9" s="72" customFormat="1" ht="19.5" customHeight="1">
      <c r="A2206" s="225" t="s">
        <v>4860</v>
      </c>
      <c r="B2206" s="281" t="s">
        <v>4400</v>
      </c>
      <c r="C2206" s="4" t="s">
        <v>33</v>
      </c>
      <c r="D2206" s="18">
        <v>2.6</v>
      </c>
      <c r="E2206" s="26"/>
      <c r="F2206" s="18">
        <v>2.6</v>
      </c>
      <c r="G2206" s="20" t="s">
        <v>498</v>
      </c>
      <c r="H2206" s="3" t="s">
        <v>201</v>
      </c>
      <c r="I2206" s="222">
        <v>2025</v>
      </c>
    </row>
    <row r="2207" spans="1:9" s="72" customFormat="1" ht="19.5" customHeight="1">
      <c r="A2207" s="225" t="s">
        <v>4861</v>
      </c>
      <c r="B2207" s="281" t="s">
        <v>4401</v>
      </c>
      <c r="C2207" s="4" t="s">
        <v>33</v>
      </c>
      <c r="D2207" s="18">
        <v>4.5</v>
      </c>
      <c r="E2207" s="26"/>
      <c r="F2207" s="18">
        <v>4.5</v>
      </c>
      <c r="G2207" s="20" t="s">
        <v>498</v>
      </c>
      <c r="H2207" s="3" t="s">
        <v>201</v>
      </c>
      <c r="I2207" s="222">
        <v>2025</v>
      </c>
    </row>
    <row r="2208" spans="1:9" s="72" customFormat="1" ht="19.5" customHeight="1">
      <c r="A2208" s="225" t="s">
        <v>4862</v>
      </c>
      <c r="B2208" s="281" t="s">
        <v>4402</v>
      </c>
      <c r="C2208" s="4" t="s">
        <v>33</v>
      </c>
      <c r="D2208" s="18">
        <v>3.09</v>
      </c>
      <c r="E2208" s="26"/>
      <c r="F2208" s="18">
        <v>3.09</v>
      </c>
      <c r="G2208" s="20" t="s">
        <v>498</v>
      </c>
      <c r="H2208" s="3" t="s">
        <v>201</v>
      </c>
      <c r="I2208" s="222">
        <v>2025</v>
      </c>
    </row>
    <row r="2209" spans="1:9" s="72" customFormat="1" ht="19.5" customHeight="1">
      <c r="A2209" s="225" t="s">
        <v>4863</v>
      </c>
      <c r="B2209" s="281" t="s">
        <v>4403</v>
      </c>
      <c r="C2209" s="4" t="s">
        <v>33</v>
      </c>
      <c r="D2209" s="18">
        <v>6.670000000000001</v>
      </c>
      <c r="E2209" s="26"/>
      <c r="F2209" s="18">
        <v>6.670000000000001</v>
      </c>
      <c r="G2209" s="17" t="s">
        <v>210</v>
      </c>
      <c r="H2209" s="3" t="s">
        <v>201</v>
      </c>
      <c r="I2209" s="222">
        <v>2025</v>
      </c>
    </row>
    <row r="2210" spans="1:9" s="72" customFormat="1" ht="19.5" customHeight="1">
      <c r="A2210" s="225" t="s">
        <v>4864</v>
      </c>
      <c r="B2210" s="281" t="s">
        <v>4404</v>
      </c>
      <c r="C2210" s="4" t="s">
        <v>33</v>
      </c>
      <c r="D2210" s="18">
        <v>8.370000000000001</v>
      </c>
      <c r="E2210" s="26"/>
      <c r="F2210" s="18">
        <v>8.370000000000001</v>
      </c>
      <c r="G2210" s="17" t="s">
        <v>210</v>
      </c>
      <c r="H2210" s="3" t="s">
        <v>201</v>
      </c>
      <c r="I2210" s="222">
        <v>2025</v>
      </c>
    </row>
    <row r="2211" spans="1:9" s="72" customFormat="1" ht="19.5" customHeight="1">
      <c r="A2211" s="225" t="s">
        <v>4865</v>
      </c>
      <c r="B2211" s="281" t="s">
        <v>4405</v>
      </c>
      <c r="C2211" s="4" t="s">
        <v>33</v>
      </c>
      <c r="D2211" s="18">
        <v>5.3</v>
      </c>
      <c r="E2211" s="26"/>
      <c r="F2211" s="18">
        <v>5.3</v>
      </c>
      <c r="G2211" s="17" t="s">
        <v>210</v>
      </c>
      <c r="H2211" s="3" t="s">
        <v>201</v>
      </c>
      <c r="I2211" s="222">
        <v>2022</v>
      </c>
    </row>
    <row r="2212" spans="1:9" s="72" customFormat="1" ht="19.5" customHeight="1">
      <c r="A2212" s="225" t="s">
        <v>4866</v>
      </c>
      <c r="B2212" s="281" t="s">
        <v>4406</v>
      </c>
      <c r="C2212" s="4" t="s">
        <v>33</v>
      </c>
      <c r="D2212" s="18">
        <v>3.8000000000000003</v>
      </c>
      <c r="E2212" s="26"/>
      <c r="F2212" s="18">
        <v>3.8000000000000003</v>
      </c>
      <c r="G2212" s="17" t="s">
        <v>210</v>
      </c>
      <c r="H2212" s="3" t="s">
        <v>201</v>
      </c>
      <c r="I2212" s="222">
        <v>2022</v>
      </c>
    </row>
    <row r="2213" spans="1:9" s="72" customFormat="1" ht="19.5" customHeight="1">
      <c r="A2213" s="225" t="s">
        <v>4867</v>
      </c>
      <c r="B2213" s="281" t="s">
        <v>4407</v>
      </c>
      <c r="C2213" s="4" t="s">
        <v>33</v>
      </c>
      <c r="D2213" s="18">
        <v>6.01</v>
      </c>
      <c r="E2213" s="26"/>
      <c r="F2213" s="18">
        <v>6.01</v>
      </c>
      <c r="G2213" s="17" t="s">
        <v>210</v>
      </c>
      <c r="H2213" s="3" t="s">
        <v>201</v>
      </c>
      <c r="I2213" s="222">
        <v>2022</v>
      </c>
    </row>
    <row r="2214" spans="1:9" s="72" customFormat="1" ht="19.5" customHeight="1">
      <c r="A2214" s="225" t="s">
        <v>4868</v>
      </c>
      <c r="B2214" s="281" t="s">
        <v>4408</v>
      </c>
      <c r="C2214" s="4" t="s">
        <v>33</v>
      </c>
      <c r="D2214" s="18">
        <v>4.6</v>
      </c>
      <c r="E2214" s="26"/>
      <c r="F2214" s="18">
        <v>4.6</v>
      </c>
      <c r="G2214" s="17" t="s">
        <v>210</v>
      </c>
      <c r="H2214" s="3" t="s">
        <v>201</v>
      </c>
      <c r="I2214" s="222">
        <v>2022</v>
      </c>
    </row>
    <row r="2215" spans="1:9" s="72" customFormat="1" ht="19.5" customHeight="1">
      <c r="A2215" s="225" t="s">
        <v>4869</v>
      </c>
      <c r="B2215" s="281" t="s">
        <v>4409</v>
      </c>
      <c r="C2215" s="4" t="s">
        <v>33</v>
      </c>
      <c r="D2215" s="18">
        <v>1.42</v>
      </c>
      <c r="E2215" s="26"/>
      <c r="F2215" s="18">
        <v>1.42</v>
      </c>
      <c r="G2215" s="17" t="s">
        <v>210</v>
      </c>
      <c r="H2215" s="3" t="s">
        <v>201</v>
      </c>
      <c r="I2215" s="222">
        <v>2024</v>
      </c>
    </row>
    <row r="2216" spans="1:9" s="72" customFormat="1" ht="19.5" customHeight="1">
      <c r="A2216" s="225" t="s">
        <v>4870</v>
      </c>
      <c r="B2216" s="281" t="s">
        <v>4410</v>
      </c>
      <c r="C2216" s="4" t="s">
        <v>33</v>
      </c>
      <c r="D2216" s="18">
        <v>7.31</v>
      </c>
      <c r="E2216" s="26"/>
      <c r="F2216" s="18">
        <v>7.31</v>
      </c>
      <c r="G2216" s="228" t="s">
        <v>499</v>
      </c>
      <c r="H2216" s="3" t="s">
        <v>201</v>
      </c>
      <c r="I2216" s="222">
        <v>2024</v>
      </c>
    </row>
    <row r="2217" spans="1:9" s="72" customFormat="1" ht="19.5" customHeight="1">
      <c r="A2217" s="225" t="s">
        <v>4871</v>
      </c>
      <c r="B2217" s="281" t="s">
        <v>4411</v>
      </c>
      <c r="C2217" s="4" t="s">
        <v>33</v>
      </c>
      <c r="D2217" s="18">
        <v>2.06</v>
      </c>
      <c r="E2217" s="26"/>
      <c r="F2217" s="18">
        <v>2.06</v>
      </c>
      <c r="G2217" s="228" t="s">
        <v>499</v>
      </c>
      <c r="H2217" s="3" t="s">
        <v>201</v>
      </c>
      <c r="I2217" s="222">
        <v>2024</v>
      </c>
    </row>
    <row r="2218" spans="1:9" s="72" customFormat="1" ht="19.5" customHeight="1">
      <c r="A2218" s="225" t="s">
        <v>4872</v>
      </c>
      <c r="B2218" s="281" t="s">
        <v>4412</v>
      </c>
      <c r="C2218" s="4" t="s">
        <v>33</v>
      </c>
      <c r="D2218" s="18">
        <v>5.2</v>
      </c>
      <c r="E2218" s="26"/>
      <c r="F2218" s="18">
        <v>5.2</v>
      </c>
      <c r="G2218" s="228" t="s">
        <v>499</v>
      </c>
      <c r="H2218" s="3" t="s">
        <v>201</v>
      </c>
      <c r="I2218" s="222">
        <v>2024</v>
      </c>
    </row>
    <row r="2219" spans="1:9" s="72" customFormat="1" ht="19.5" customHeight="1">
      <c r="A2219" s="225" t="s">
        <v>4873</v>
      </c>
      <c r="B2219" s="281" t="s">
        <v>4413</v>
      </c>
      <c r="C2219" s="4" t="s">
        <v>33</v>
      </c>
      <c r="D2219" s="18">
        <v>5.6</v>
      </c>
      <c r="E2219" s="26"/>
      <c r="F2219" s="18">
        <v>5.6</v>
      </c>
      <c r="G2219" s="228" t="s">
        <v>499</v>
      </c>
      <c r="H2219" s="3" t="s">
        <v>201</v>
      </c>
      <c r="I2219" s="222">
        <v>2023</v>
      </c>
    </row>
    <row r="2220" spans="1:9" s="72" customFormat="1" ht="19.5" customHeight="1">
      <c r="A2220" s="225" t="s">
        <v>4874</v>
      </c>
      <c r="B2220" s="281" t="s">
        <v>4414</v>
      </c>
      <c r="C2220" s="4" t="s">
        <v>33</v>
      </c>
      <c r="D2220" s="18">
        <v>5</v>
      </c>
      <c r="E2220" s="26"/>
      <c r="F2220" s="18">
        <v>5</v>
      </c>
      <c r="G2220" s="228" t="s">
        <v>499</v>
      </c>
      <c r="H2220" s="3" t="s">
        <v>201</v>
      </c>
      <c r="I2220" s="222">
        <v>2024</v>
      </c>
    </row>
    <row r="2221" spans="1:9" s="72" customFormat="1" ht="19.5" customHeight="1">
      <c r="A2221" s="225" t="s">
        <v>4875</v>
      </c>
      <c r="B2221" s="281" t="s">
        <v>4415</v>
      </c>
      <c r="C2221" s="4" t="s">
        <v>33</v>
      </c>
      <c r="D2221" s="18">
        <v>0.05</v>
      </c>
      <c r="E2221" s="26"/>
      <c r="F2221" s="18">
        <v>0.05</v>
      </c>
      <c r="G2221" s="228" t="s">
        <v>499</v>
      </c>
      <c r="H2221" s="3" t="s">
        <v>201</v>
      </c>
      <c r="I2221" s="222">
        <v>2021</v>
      </c>
    </row>
    <row r="2222" spans="1:9" s="72" customFormat="1" ht="19.5" customHeight="1">
      <c r="A2222" s="225" t="s">
        <v>4876</v>
      </c>
      <c r="B2222" s="281" t="s">
        <v>4416</v>
      </c>
      <c r="C2222" s="4" t="s">
        <v>33</v>
      </c>
      <c r="D2222" s="18">
        <v>0.11</v>
      </c>
      <c r="E2222" s="26"/>
      <c r="F2222" s="18">
        <v>0.11</v>
      </c>
      <c r="G2222" s="228" t="s">
        <v>499</v>
      </c>
      <c r="H2222" s="3" t="s">
        <v>201</v>
      </c>
      <c r="I2222" s="222">
        <v>2022</v>
      </c>
    </row>
    <row r="2223" spans="1:9" s="72" customFormat="1" ht="19.5" customHeight="1">
      <c r="A2223" s="225" t="s">
        <v>4877</v>
      </c>
      <c r="B2223" s="281" t="s">
        <v>4417</v>
      </c>
      <c r="C2223" s="4" t="s">
        <v>33</v>
      </c>
      <c r="D2223" s="18">
        <v>5</v>
      </c>
      <c r="E2223" s="26"/>
      <c r="F2223" s="18">
        <v>5</v>
      </c>
      <c r="G2223" s="228" t="s">
        <v>499</v>
      </c>
      <c r="H2223" s="3" t="s">
        <v>201</v>
      </c>
      <c r="I2223" s="222">
        <v>2021</v>
      </c>
    </row>
    <row r="2224" spans="1:9" s="72" customFormat="1" ht="19.5" customHeight="1">
      <c r="A2224" s="225" t="s">
        <v>4878</v>
      </c>
      <c r="B2224" s="281" t="s">
        <v>4418</v>
      </c>
      <c r="C2224" s="4" t="s">
        <v>33</v>
      </c>
      <c r="D2224" s="18">
        <v>7.86</v>
      </c>
      <c r="E2224" s="26"/>
      <c r="F2224" s="18">
        <v>7.86</v>
      </c>
      <c r="G2224" s="228" t="s">
        <v>499</v>
      </c>
      <c r="H2224" s="3" t="s">
        <v>201</v>
      </c>
      <c r="I2224" s="222">
        <v>2022</v>
      </c>
    </row>
    <row r="2225" spans="1:9" s="72" customFormat="1" ht="19.5" customHeight="1">
      <c r="A2225" s="225" t="s">
        <v>4879</v>
      </c>
      <c r="B2225" s="281" t="s">
        <v>4419</v>
      </c>
      <c r="C2225" s="4" t="s">
        <v>33</v>
      </c>
      <c r="D2225" s="18">
        <v>12.000000000000002</v>
      </c>
      <c r="E2225" s="26"/>
      <c r="F2225" s="18">
        <v>12.000000000000002</v>
      </c>
      <c r="G2225" s="3" t="s">
        <v>500</v>
      </c>
      <c r="H2225" s="3" t="s">
        <v>201</v>
      </c>
      <c r="I2225" s="222">
        <v>2022</v>
      </c>
    </row>
    <row r="2226" spans="1:9" s="72" customFormat="1" ht="19.5" customHeight="1">
      <c r="A2226" s="225" t="s">
        <v>4880</v>
      </c>
      <c r="B2226" s="281" t="s">
        <v>4420</v>
      </c>
      <c r="C2226" s="4" t="s">
        <v>33</v>
      </c>
      <c r="D2226" s="18">
        <v>8.77</v>
      </c>
      <c r="E2226" s="26"/>
      <c r="F2226" s="18">
        <v>8.77</v>
      </c>
      <c r="G2226" s="3" t="s">
        <v>500</v>
      </c>
      <c r="H2226" s="3" t="s">
        <v>201</v>
      </c>
      <c r="I2226" s="222">
        <v>2022</v>
      </c>
    </row>
    <row r="2227" spans="1:9" s="72" customFormat="1" ht="19.5" customHeight="1">
      <c r="A2227" s="225" t="s">
        <v>4881</v>
      </c>
      <c r="B2227" s="281" t="s">
        <v>4421</v>
      </c>
      <c r="C2227" s="4" t="s">
        <v>33</v>
      </c>
      <c r="D2227" s="18">
        <v>0.58</v>
      </c>
      <c r="E2227" s="26"/>
      <c r="F2227" s="18">
        <v>0.58</v>
      </c>
      <c r="G2227" s="3" t="s">
        <v>500</v>
      </c>
      <c r="H2227" s="3" t="s">
        <v>201</v>
      </c>
      <c r="I2227" s="222">
        <v>2021</v>
      </c>
    </row>
    <row r="2228" spans="1:9" s="72" customFormat="1" ht="19.5" customHeight="1">
      <c r="A2228" s="225" t="s">
        <v>4882</v>
      </c>
      <c r="B2228" s="281" t="s">
        <v>4422</v>
      </c>
      <c r="C2228" s="4" t="s">
        <v>33</v>
      </c>
      <c r="D2228" s="18">
        <v>1.054</v>
      </c>
      <c r="E2228" s="26"/>
      <c r="F2228" s="18">
        <v>1.054</v>
      </c>
      <c r="G2228" s="3" t="s">
        <v>500</v>
      </c>
      <c r="H2228" s="3" t="s">
        <v>201</v>
      </c>
      <c r="I2228" s="222">
        <v>2021</v>
      </c>
    </row>
    <row r="2229" spans="1:9" s="72" customFormat="1" ht="19.5" customHeight="1">
      <c r="A2229" s="225" t="s">
        <v>4883</v>
      </c>
      <c r="B2229" s="281" t="s">
        <v>4423</v>
      </c>
      <c r="C2229" s="4" t="s">
        <v>33</v>
      </c>
      <c r="D2229" s="18">
        <v>1.12</v>
      </c>
      <c r="E2229" s="26"/>
      <c r="F2229" s="18">
        <v>1.12</v>
      </c>
      <c r="G2229" s="228" t="s">
        <v>500</v>
      </c>
      <c r="H2229" s="3" t="s">
        <v>201</v>
      </c>
      <c r="I2229" s="222">
        <v>2021</v>
      </c>
    </row>
    <row r="2230" spans="1:9" s="72" customFormat="1" ht="19.5" customHeight="1">
      <c r="A2230" s="225" t="s">
        <v>4884</v>
      </c>
      <c r="B2230" s="281" t="s">
        <v>4424</v>
      </c>
      <c r="C2230" s="4" t="s">
        <v>33</v>
      </c>
      <c r="D2230" s="18">
        <v>2.04</v>
      </c>
      <c r="E2230" s="26"/>
      <c r="F2230" s="18">
        <v>2.04</v>
      </c>
      <c r="G2230" s="228" t="s">
        <v>500</v>
      </c>
      <c r="H2230" s="3" t="s">
        <v>201</v>
      </c>
      <c r="I2230" s="222">
        <v>2021</v>
      </c>
    </row>
    <row r="2231" spans="1:9" s="72" customFormat="1" ht="19.5" customHeight="1">
      <c r="A2231" s="225" t="s">
        <v>4885</v>
      </c>
      <c r="B2231" s="281" t="s">
        <v>4425</v>
      </c>
      <c r="C2231" s="4" t="s">
        <v>33</v>
      </c>
      <c r="D2231" s="18">
        <v>1.6</v>
      </c>
      <c r="E2231" s="26"/>
      <c r="F2231" s="18">
        <v>1.6</v>
      </c>
      <c r="G2231" s="228" t="s">
        <v>500</v>
      </c>
      <c r="H2231" s="3" t="s">
        <v>201</v>
      </c>
      <c r="I2231" s="222">
        <v>2025</v>
      </c>
    </row>
    <row r="2232" spans="1:9" s="72" customFormat="1" ht="19.5" customHeight="1">
      <c r="A2232" s="225" t="s">
        <v>4886</v>
      </c>
      <c r="B2232" s="281" t="s">
        <v>4426</v>
      </c>
      <c r="C2232" s="4" t="s">
        <v>33</v>
      </c>
      <c r="D2232" s="18">
        <v>1.6</v>
      </c>
      <c r="E2232" s="26"/>
      <c r="F2232" s="18">
        <v>1.6</v>
      </c>
      <c r="G2232" s="228" t="s">
        <v>500</v>
      </c>
      <c r="H2232" s="3" t="s">
        <v>201</v>
      </c>
      <c r="I2232" s="222">
        <v>2025</v>
      </c>
    </row>
    <row r="2233" spans="1:9" s="72" customFormat="1" ht="19.5" customHeight="1">
      <c r="A2233" s="225" t="s">
        <v>4887</v>
      </c>
      <c r="B2233" s="281" t="s">
        <v>4427</v>
      </c>
      <c r="C2233" s="4" t="s">
        <v>33</v>
      </c>
      <c r="D2233" s="18">
        <v>6</v>
      </c>
      <c r="E2233" s="26"/>
      <c r="F2233" s="18">
        <v>6</v>
      </c>
      <c r="G2233" s="3" t="s">
        <v>500</v>
      </c>
      <c r="H2233" s="3" t="s">
        <v>201</v>
      </c>
      <c r="I2233" s="222">
        <v>2022</v>
      </c>
    </row>
    <row r="2234" spans="1:9" s="72" customFormat="1" ht="19.5" customHeight="1">
      <c r="A2234" s="225" t="s">
        <v>4888</v>
      </c>
      <c r="B2234" s="281" t="s">
        <v>4428</v>
      </c>
      <c r="C2234" s="4" t="s">
        <v>33</v>
      </c>
      <c r="D2234" s="18">
        <v>3.6000000000000005</v>
      </c>
      <c r="E2234" s="26"/>
      <c r="F2234" s="18">
        <v>3.6000000000000005</v>
      </c>
      <c r="G2234" s="228" t="s">
        <v>209</v>
      </c>
      <c r="H2234" s="3" t="s">
        <v>201</v>
      </c>
      <c r="I2234" s="222">
        <v>2022</v>
      </c>
    </row>
    <row r="2235" spans="1:9" s="72" customFormat="1" ht="19.5" customHeight="1">
      <c r="A2235" s="225" t="s">
        <v>4889</v>
      </c>
      <c r="B2235" s="281" t="s">
        <v>4429</v>
      </c>
      <c r="C2235" s="4" t="s">
        <v>33</v>
      </c>
      <c r="D2235" s="18">
        <v>5</v>
      </c>
      <c r="E2235" s="26"/>
      <c r="F2235" s="18">
        <v>5</v>
      </c>
      <c r="G2235" s="228" t="s">
        <v>209</v>
      </c>
      <c r="H2235" s="3" t="s">
        <v>201</v>
      </c>
      <c r="I2235" s="222">
        <v>2022</v>
      </c>
    </row>
    <row r="2236" spans="1:9" s="72" customFormat="1" ht="19.5" customHeight="1">
      <c r="A2236" s="225" t="s">
        <v>4890</v>
      </c>
      <c r="B2236" s="281" t="s">
        <v>4430</v>
      </c>
      <c r="C2236" s="4" t="s">
        <v>33</v>
      </c>
      <c r="D2236" s="18">
        <v>4.28</v>
      </c>
      <c r="E2236" s="26"/>
      <c r="F2236" s="18">
        <v>4.28</v>
      </c>
      <c r="G2236" s="228" t="s">
        <v>209</v>
      </c>
      <c r="H2236" s="3" t="s">
        <v>201</v>
      </c>
      <c r="I2236" s="222">
        <v>2022</v>
      </c>
    </row>
    <row r="2237" spans="1:9" s="72" customFormat="1" ht="19.5" customHeight="1">
      <c r="A2237" s="225" t="s">
        <v>4891</v>
      </c>
      <c r="B2237" s="281" t="s">
        <v>4431</v>
      </c>
      <c r="C2237" s="4" t="s">
        <v>33</v>
      </c>
      <c r="D2237" s="18">
        <v>10.98</v>
      </c>
      <c r="E2237" s="26"/>
      <c r="F2237" s="18">
        <v>10.98</v>
      </c>
      <c r="G2237" s="228" t="s">
        <v>209</v>
      </c>
      <c r="H2237" s="3" t="s">
        <v>201</v>
      </c>
      <c r="I2237" s="222">
        <v>2022</v>
      </c>
    </row>
    <row r="2238" spans="1:9" s="72" customFormat="1" ht="19.5" customHeight="1">
      <c r="A2238" s="225" t="s">
        <v>4892</v>
      </c>
      <c r="B2238" s="281" t="s">
        <v>4432</v>
      </c>
      <c r="C2238" s="4" t="s">
        <v>33</v>
      </c>
      <c r="D2238" s="18">
        <v>3.33</v>
      </c>
      <c r="E2238" s="26"/>
      <c r="F2238" s="18">
        <v>3.33</v>
      </c>
      <c r="G2238" s="228" t="s">
        <v>209</v>
      </c>
      <c r="H2238" s="3" t="s">
        <v>201</v>
      </c>
      <c r="I2238" s="222">
        <v>2022</v>
      </c>
    </row>
    <row r="2239" spans="1:9" s="72" customFormat="1" ht="19.5" customHeight="1">
      <c r="A2239" s="225" t="s">
        <v>4893</v>
      </c>
      <c r="B2239" s="281" t="s">
        <v>4433</v>
      </c>
      <c r="C2239" s="4" t="s">
        <v>33</v>
      </c>
      <c r="D2239" s="18">
        <v>1.1</v>
      </c>
      <c r="E2239" s="26"/>
      <c r="F2239" s="18">
        <v>1.1</v>
      </c>
      <c r="G2239" s="228" t="s">
        <v>209</v>
      </c>
      <c r="H2239" s="3" t="s">
        <v>201</v>
      </c>
      <c r="I2239" s="222">
        <v>2022</v>
      </c>
    </row>
    <row r="2240" spans="1:9" s="72" customFormat="1" ht="19.5" customHeight="1">
      <c r="A2240" s="225" t="s">
        <v>4894</v>
      </c>
      <c r="B2240" s="281" t="s">
        <v>4434</v>
      </c>
      <c r="C2240" s="4" t="s">
        <v>33</v>
      </c>
      <c r="D2240" s="18">
        <v>2.71</v>
      </c>
      <c r="E2240" s="26"/>
      <c r="F2240" s="18">
        <v>2.71</v>
      </c>
      <c r="G2240" s="228" t="s">
        <v>209</v>
      </c>
      <c r="H2240" s="3" t="s">
        <v>201</v>
      </c>
      <c r="I2240" s="222">
        <v>2022</v>
      </c>
    </row>
    <row r="2241" spans="1:9" s="72" customFormat="1" ht="19.5" customHeight="1">
      <c r="A2241" s="225" t="s">
        <v>4895</v>
      </c>
      <c r="B2241" s="281" t="s">
        <v>4435</v>
      </c>
      <c r="C2241" s="4" t="s">
        <v>33</v>
      </c>
      <c r="D2241" s="18">
        <v>0.67</v>
      </c>
      <c r="E2241" s="26"/>
      <c r="F2241" s="18">
        <v>0.67</v>
      </c>
      <c r="G2241" s="228" t="s">
        <v>209</v>
      </c>
      <c r="H2241" s="3" t="s">
        <v>201</v>
      </c>
      <c r="I2241" s="222">
        <v>2022</v>
      </c>
    </row>
    <row r="2242" spans="1:9" s="72" customFormat="1" ht="19.5" customHeight="1">
      <c r="A2242" s="225" t="s">
        <v>4896</v>
      </c>
      <c r="B2242" s="281" t="s">
        <v>4436</v>
      </c>
      <c r="C2242" s="4" t="s">
        <v>33</v>
      </c>
      <c r="D2242" s="18">
        <v>0.26</v>
      </c>
      <c r="E2242" s="26"/>
      <c r="F2242" s="18">
        <v>0.26</v>
      </c>
      <c r="G2242" s="228" t="s">
        <v>209</v>
      </c>
      <c r="H2242" s="3" t="s">
        <v>201</v>
      </c>
      <c r="I2242" s="222">
        <v>2023</v>
      </c>
    </row>
    <row r="2243" spans="1:9" s="72" customFormat="1" ht="19.5" customHeight="1">
      <c r="A2243" s="225" t="s">
        <v>4897</v>
      </c>
      <c r="B2243" s="281" t="s">
        <v>4437</v>
      </c>
      <c r="C2243" s="4" t="s">
        <v>33</v>
      </c>
      <c r="D2243" s="18">
        <v>1.4200000000000002</v>
      </c>
      <c r="E2243" s="26"/>
      <c r="F2243" s="18">
        <v>1.4200000000000002</v>
      </c>
      <c r="G2243" s="228" t="s">
        <v>209</v>
      </c>
      <c r="H2243" s="3" t="s">
        <v>201</v>
      </c>
      <c r="I2243" s="222">
        <v>2023</v>
      </c>
    </row>
    <row r="2244" spans="1:9" s="72" customFormat="1" ht="19.5" customHeight="1">
      <c r="A2244" s="225" t="s">
        <v>4898</v>
      </c>
      <c r="B2244" s="281" t="s">
        <v>4438</v>
      </c>
      <c r="C2244" s="4" t="s">
        <v>33</v>
      </c>
      <c r="D2244" s="18">
        <v>3.88</v>
      </c>
      <c r="E2244" s="26"/>
      <c r="F2244" s="18">
        <v>3.88</v>
      </c>
      <c r="G2244" s="228" t="s">
        <v>501</v>
      </c>
      <c r="H2244" s="3" t="s">
        <v>201</v>
      </c>
      <c r="I2244" s="222">
        <v>2023</v>
      </c>
    </row>
    <row r="2245" spans="1:9" s="72" customFormat="1" ht="19.5" customHeight="1">
      <c r="A2245" s="225" t="s">
        <v>4899</v>
      </c>
      <c r="B2245" s="281" t="s">
        <v>4439</v>
      </c>
      <c r="C2245" s="4" t="s">
        <v>33</v>
      </c>
      <c r="D2245" s="18">
        <v>6.51</v>
      </c>
      <c r="E2245" s="26"/>
      <c r="F2245" s="18">
        <v>6.51</v>
      </c>
      <c r="G2245" s="228" t="s">
        <v>501</v>
      </c>
      <c r="H2245" s="3" t="s">
        <v>201</v>
      </c>
      <c r="I2245" s="222">
        <v>2023</v>
      </c>
    </row>
    <row r="2246" spans="1:9" s="72" customFormat="1" ht="19.5" customHeight="1">
      <c r="A2246" s="225" t="s">
        <v>4900</v>
      </c>
      <c r="B2246" s="281" t="s">
        <v>4440</v>
      </c>
      <c r="C2246" s="4" t="s">
        <v>33</v>
      </c>
      <c r="D2246" s="18">
        <v>6</v>
      </c>
      <c r="E2246" s="26"/>
      <c r="F2246" s="18">
        <v>6</v>
      </c>
      <c r="G2246" s="228" t="s">
        <v>501</v>
      </c>
      <c r="H2246" s="3" t="s">
        <v>201</v>
      </c>
      <c r="I2246" s="222">
        <v>2023</v>
      </c>
    </row>
    <row r="2247" spans="1:9" s="72" customFormat="1" ht="19.5" customHeight="1">
      <c r="A2247" s="225" t="s">
        <v>4901</v>
      </c>
      <c r="B2247" s="281" t="s">
        <v>4441</v>
      </c>
      <c r="C2247" s="4" t="s">
        <v>33</v>
      </c>
      <c r="D2247" s="18">
        <v>8</v>
      </c>
      <c r="E2247" s="26"/>
      <c r="F2247" s="18">
        <v>8</v>
      </c>
      <c r="G2247" s="3" t="s">
        <v>502</v>
      </c>
      <c r="H2247" s="3" t="s">
        <v>201</v>
      </c>
      <c r="I2247" s="222">
        <v>2022</v>
      </c>
    </row>
    <row r="2248" spans="1:9" s="72" customFormat="1" ht="19.5" customHeight="1">
      <c r="A2248" s="225" t="s">
        <v>4902</v>
      </c>
      <c r="B2248" s="281" t="s">
        <v>97</v>
      </c>
      <c r="C2248" s="4" t="s">
        <v>33</v>
      </c>
      <c r="D2248" s="18">
        <v>6</v>
      </c>
      <c r="E2248" s="26"/>
      <c r="F2248" s="18">
        <v>6</v>
      </c>
      <c r="G2248" s="3" t="s">
        <v>502</v>
      </c>
      <c r="H2248" s="3" t="s">
        <v>201</v>
      </c>
      <c r="I2248" s="222">
        <v>2022</v>
      </c>
    </row>
    <row r="2249" spans="1:9" s="72" customFormat="1" ht="19.5" customHeight="1">
      <c r="A2249" s="225" t="s">
        <v>4903</v>
      </c>
      <c r="B2249" s="281" t="s">
        <v>4442</v>
      </c>
      <c r="C2249" s="4" t="s">
        <v>33</v>
      </c>
      <c r="D2249" s="18">
        <v>1.32</v>
      </c>
      <c r="E2249" s="26"/>
      <c r="F2249" s="18">
        <v>1.32</v>
      </c>
      <c r="G2249" s="228" t="s">
        <v>502</v>
      </c>
      <c r="H2249" s="3" t="s">
        <v>201</v>
      </c>
      <c r="I2249" s="222">
        <v>2022</v>
      </c>
    </row>
    <row r="2250" spans="1:9" s="72" customFormat="1" ht="19.5" customHeight="1">
      <c r="A2250" s="225" t="s">
        <v>4904</v>
      </c>
      <c r="B2250" s="281" t="s">
        <v>4443</v>
      </c>
      <c r="C2250" s="4" t="s">
        <v>33</v>
      </c>
      <c r="D2250" s="18">
        <v>8.35</v>
      </c>
      <c r="E2250" s="26"/>
      <c r="F2250" s="18">
        <v>8.35</v>
      </c>
      <c r="G2250" s="228" t="s">
        <v>4487</v>
      </c>
      <c r="H2250" s="3" t="s">
        <v>201</v>
      </c>
      <c r="I2250" s="222">
        <v>2022</v>
      </c>
    </row>
    <row r="2251" spans="1:9" s="72" customFormat="1" ht="19.5" customHeight="1">
      <c r="A2251" s="225" t="s">
        <v>4905</v>
      </c>
      <c r="B2251" s="281" t="s">
        <v>4444</v>
      </c>
      <c r="C2251" s="4" t="s">
        <v>33</v>
      </c>
      <c r="D2251" s="18">
        <v>10.5</v>
      </c>
      <c r="E2251" s="26"/>
      <c r="F2251" s="18">
        <v>10.5</v>
      </c>
      <c r="G2251" s="228" t="s">
        <v>502</v>
      </c>
      <c r="H2251" s="3" t="s">
        <v>201</v>
      </c>
      <c r="I2251" s="222">
        <v>2022</v>
      </c>
    </row>
    <row r="2252" spans="1:9" s="72" customFormat="1" ht="19.5" customHeight="1">
      <c r="A2252" s="225" t="s">
        <v>4906</v>
      </c>
      <c r="B2252" s="281" t="s">
        <v>4445</v>
      </c>
      <c r="C2252" s="4" t="s">
        <v>33</v>
      </c>
      <c r="D2252" s="18">
        <v>3.5</v>
      </c>
      <c r="E2252" s="26"/>
      <c r="F2252" s="18">
        <v>3.5</v>
      </c>
      <c r="G2252" s="228" t="s">
        <v>503</v>
      </c>
      <c r="H2252" s="3" t="s">
        <v>201</v>
      </c>
      <c r="I2252" s="222">
        <v>2022</v>
      </c>
    </row>
    <row r="2253" spans="1:9" s="72" customFormat="1" ht="19.5" customHeight="1">
      <c r="A2253" s="225" t="s">
        <v>4907</v>
      </c>
      <c r="B2253" s="281" t="s">
        <v>4446</v>
      </c>
      <c r="C2253" s="4" t="s">
        <v>33</v>
      </c>
      <c r="D2253" s="18">
        <v>5.43</v>
      </c>
      <c r="E2253" s="26"/>
      <c r="F2253" s="18">
        <v>5.43</v>
      </c>
      <c r="G2253" s="228" t="s">
        <v>503</v>
      </c>
      <c r="H2253" s="3" t="s">
        <v>201</v>
      </c>
      <c r="I2253" s="222">
        <v>2025</v>
      </c>
    </row>
    <row r="2254" spans="1:9" s="72" customFormat="1" ht="19.5" customHeight="1">
      <c r="A2254" s="225" t="s">
        <v>4908</v>
      </c>
      <c r="B2254" s="281" t="s">
        <v>4447</v>
      </c>
      <c r="C2254" s="4" t="s">
        <v>33</v>
      </c>
      <c r="D2254" s="18">
        <v>11.4</v>
      </c>
      <c r="E2254" s="26"/>
      <c r="F2254" s="18">
        <v>11.4</v>
      </c>
      <c r="G2254" s="228" t="s">
        <v>503</v>
      </c>
      <c r="H2254" s="3" t="s">
        <v>201</v>
      </c>
      <c r="I2254" s="222">
        <v>2025</v>
      </c>
    </row>
    <row r="2255" spans="1:9" s="72" customFormat="1" ht="19.5" customHeight="1">
      <c r="A2255" s="225" t="s">
        <v>4909</v>
      </c>
      <c r="B2255" s="281" t="s">
        <v>4448</v>
      </c>
      <c r="C2255" s="4" t="s">
        <v>33</v>
      </c>
      <c r="D2255" s="18">
        <v>3.4499999999999997</v>
      </c>
      <c r="E2255" s="26"/>
      <c r="F2255" s="18">
        <v>3.4499999999999997</v>
      </c>
      <c r="G2255" s="228" t="s">
        <v>503</v>
      </c>
      <c r="H2255" s="3" t="s">
        <v>201</v>
      </c>
      <c r="I2255" s="222">
        <v>2025</v>
      </c>
    </row>
    <row r="2256" spans="1:9" s="72" customFormat="1" ht="19.5" customHeight="1">
      <c r="A2256" s="225" t="s">
        <v>4910</v>
      </c>
      <c r="B2256" s="281" t="s">
        <v>4449</v>
      </c>
      <c r="C2256" s="4" t="s">
        <v>33</v>
      </c>
      <c r="D2256" s="18">
        <v>3.06</v>
      </c>
      <c r="E2256" s="26"/>
      <c r="F2256" s="18">
        <v>3.06</v>
      </c>
      <c r="G2256" s="228" t="s">
        <v>503</v>
      </c>
      <c r="H2256" s="3" t="s">
        <v>201</v>
      </c>
      <c r="I2256" s="222">
        <v>2023</v>
      </c>
    </row>
    <row r="2257" spans="1:9" s="72" customFormat="1" ht="19.5" customHeight="1">
      <c r="A2257" s="225" t="s">
        <v>4911</v>
      </c>
      <c r="B2257" s="281" t="s">
        <v>4450</v>
      </c>
      <c r="C2257" s="4" t="s">
        <v>33</v>
      </c>
      <c r="D2257" s="18">
        <v>3.25</v>
      </c>
      <c r="E2257" s="26"/>
      <c r="F2257" s="18">
        <v>3.25</v>
      </c>
      <c r="G2257" s="228" t="s">
        <v>503</v>
      </c>
      <c r="H2257" s="3" t="s">
        <v>201</v>
      </c>
      <c r="I2257" s="222">
        <v>2023</v>
      </c>
    </row>
    <row r="2258" spans="1:9" s="72" customFormat="1" ht="19.5" customHeight="1">
      <c r="A2258" s="225" t="s">
        <v>4912</v>
      </c>
      <c r="B2258" s="281" t="s">
        <v>4451</v>
      </c>
      <c r="C2258" s="4" t="s">
        <v>33</v>
      </c>
      <c r="D2258" s="18">
        <v>3.9299999999999997</v>
      </c>
      <c r="E2258" s="26"/>
      <c r="F2258" s="18">
        <v>3.9299999999999997</v>
      </c>
      <c r="G2258" s="228" t="s">
        <v>503</v>
      </c>
      <c r="H2258" s="3" t="s">
        <v>201</v>
      </c>
      <c r="I2258" s="222">
        <v>2023</v>
      </c>
    </row>
    <row r="2259" spans="1:9" s="72" customFormat="1" ht="19.5" customHeight="1">
      <c r="A2259" s="225" t="s">
        <v>4913</v>
      </c>
      <c r="B2259" s="281" t="s">
        <v>4452</v>
      </c>
      <c r="C2259" s="4" t="s">
        <v>33</v>
      </c>
      <c r="D2259" s="18">
        <v>0.32</v>
      </c>
      <c r="E2259" s="26"/>
      <c r="F2259" s="18">
        <v>0.32</v>
      </c>
      <c r="G2259" s="228" t="s">
        <v>503</v>
      </c>
      <c r="H2259" s="3" t="s">
        <v>201</v>
      </c>
      <c r="I2259" s="222">
        <v>2023</v>
      </c>
    </row>
    <row r="2260" spans="1:9" s="72" customFormat="1" ht="19.5" customHeight="1">
      <c r="A2260" s="225" t="s">
        <v>4914</v>
      </c>
      <c r="B2260" s="281" t="s">
        <v>4453</v>
      </c>
      <c r="C2260" s="4" t="s">
        <v>33</v>
      </c>
      <c r="D2260" s="18">
        <v>3.5</v>
      </c>
      <c r="E2260" s="26"/>
      <c r="F2260" s="18">
        <v>3.5</v>
      </c>
      <c r="G2260" s="228" t="s">
        <v>503</v>
      </c>
      <c r="H2260" s="3" t="s">
        <v>201</v>
      </c>
      <c r="I2260" s="222">
        <v>2023</v>
      </c>
    </row>
    <row r="2261" spans="1:9" s="72" customFormat="1" ht="19.5" customHeight="1">
      <c r="A2261" s="225" t="s">
        <v>4915</v>
      </c>
      <c r="B2261" s="281" t="s">
        <v>4454</v>
      </c>
      <c r="C2261" s="4" t="s">
        <v>33</v>
      </c>
      <c r="D2261" s="18">
        <v>9.33</v>
      </c>
      <c r="E2261" s="26"/>
      <c r="F2261" s="18">
        <v>9.33</v>
      </c>
      <c r="G2261" s="228" t="s">
        <v>503</v>
      </c>
      <c r="H2261" s="3" t="s">
        <v>201</v>
      </c>
      <c r="I2261" s="222">
        <v>2023</v>
      </c>
    </row>
    <row r="2262" spans="1:9" s="72" customFormat="1" ht="19.5" customHeight="1">
      <c r="A2262" s="225" t="s">
        <v>4916</v>
      </c>
      <c r="B2262" s="281" t="s">
        <v>4455</v>
      </c>
      <c r="C2262" s="4" t="s">
        <v>33</v>
      </c>
      <c r="D2262" s="18">
        <v>8.49</v>
      </c>
      <c r="E2262" s="26"/>
      <c r="F2262" s="18">
        <v>8.49</v>
      </c>
      <c r="G2262" s="149" t="s">
        <v>525</v>
      </c>
      <c r="H2262" s="3" t="s">
        <v>201</v>
      </c>
      <c r="I2262" s="222">
        <v>2023</v>
      </c>
    </row>
    <row r="2263" spans="1:9" s="72" customFormat="1" ht="19.5" customHeight="1">
      <c r="A2263" s="225" t="s">
        <v>4917</v>
      </c>
      <c r="B2263" s="281" t="s">
        <v>4456</v>
      </c>
      <c r="C2263" s="4" t="s">
        <v>33</v>
      </c>
      <c r="D2263" s="18">
        <v>1.6099999999999999</v>
      </c>
      <c r="E2263" s="26"/>
      <c r="F2263" s="18">
        <v>1.6099999999999999</v>
      </c>
      <c r="G2263" s="149" t="s">
        <v>525</v>
      </c>
      <c r="H2263" s="3" t="s">
        <v>201</v>
      </c>
      <c r="I2263" s="222">
        <v>2023</v>
      </c>
    </row>
    <row r="2264" spans="1:9" s="72" customFormat="1" ht="19.5" customHeight="1">
      <c r="A2264" s="225" t="s">
        <v>4918</v>
      </c>
      <c r="B2264" s="281" t="s">
        <v>4457</v>
      </c>
      <c r="C2264" s="4" t="s">
        <v>33</v>
      </c>
      <c r="D2264" s="18">
        <v>4.96</v>
      </c>
      <c r="E2264" s="26"/>
      <c r="F2264" s="18">
        <v>4.96</v>
      </c>
      <c r="G2264" s="149" t="s">
        <v>525</v>
      </c>
      <c r="H2264" s="3" t="s">
        <v>201</v>
      </c>
      <c r="I2264" s="222">
        <v>2023</v>
      </c>
    </row>
    <row r="2265" spans="1:9" s="72" customFormat="1" ht="19.5" customHeight="1">
      <c r="A2265" s="225" t="s">
        <v>4919</v>
      </c>
      <c r="B2265" s="281" t="s">
        <v>4458</v>
      </c>
      <c r="C2265" s="4" t="s">
        <v>33</v>
      </c>
      <c r="D2265" s="18">
        <v>0.47</v>
      </c>
      <c r="E2265" s="26"/>
      <c r="F2265" s="18">
        <v>0.47</v>
      </c>
      <c r="G2265" s="149" t="s">
        <v>525</v>
      </c>
      <c r="H2265" s="3" t="s">
        <v>201</v>
      </c>
      <c r="I2265" s="222">
        <v>2024</v>
      </c>
    </row>
    <row r="2266" spans="1:9" s="72" customFormat="1" ht="19.5" customHeight="1">
      <c r="A2266" s="225" t="s">
        <v>4920</v>
      </c>
      <c r="B2266" s="281" t="s">
        <v>4459</v>
      </c>
      <c r="C2266" s="4" t="s">
        <v>33</v>
      </c>
      <c r="D2266" s="18">
        <v>7.95</v>
      </c>
      <c r="E2266" s="26"/>
      <c r="F2266" s="18">
        <v>7.95</v>
      </c>
      <c r="G2266" s="149" t="s">
        <v>525</v>
      </c>
      <c r="H2266" s="3" t="s">
        <v>201</v>
      </c>
      <c r="I2266" s="222">
        <v>2024</v>
      </c>
    </row>
    <row r="2267" spans="1:9" s="72" customFormat="1" ht="19.5" customHeight="1">
      <c r="A2267" s="225" t="s">
        <v>4921</v>
      </c>
      <c r="B2267" s="281" t="s">
        <v>4460</v>
      </c>
      <c r="C2267" s="4" t="s">
        <v>33</v>
      </c>
      <c r="D2267" s="18">
        <v>4.18</v>
      </c>
      <c r="E2267" s="26"/>
      <c r="F2267" s="18">
        <v>4.18</v>
      </c>
      <c r="G2267" s="228" t="s">
        <v>504</v>
      </c>
      <c r="H2267" s="3" t="s">
        <v>201</v>
      </c>
      <c r="I2267" s="222">
        <v>2024</v>
      </c>
    </row>
    <row r="2268" spans="1:9" s="72" customFormat="1" ht="19.5" customHeight="1">
      <c r="A2268" s="225" t="s">
        <v>4922</v>
      </c>
      <c r="B2268" s="281" t="s">
        <v>4461</v>
      </c>
      <c r="C2268" s="4" t="s">
        <v>33</v>
      </c>
      <c r="D2268" s="18">
        <v>1.2</v>
      </c>
      <c r="E2268" s="26"/>
      <c r="F2268" s="18">
        <v>1.2</v>
      </c>
      <c r="G2268" s="228" t="s">
        <v>504</v>
      </c>
      <c r="H2268" s="3" t="s">
        <v>201</v>
      </c>
      <c r="I2268" s="222">
        <v>2024</v>
      </c>
    </row>
    <row r="2269" spans="1:9" s="72" customFormat="1" ht="19.5" customHeight="1">
      <c r="A2269" s="225" t="s">
        <v>4923</v>
      </c>
      <c r="B2269" s="281" t="s">
        <v>4462</v>
      </c>
      <c r="C2269" s="4" t="s">
        <v>33</v>
      </c>
      <c r="D2269" s="18">
        <v>4.529999999999999</v>
      </c>
      <c r="E2269" s="26"/>
      <c r="F2269" s="18">
        <v>4.529999999999999</v>
      </c>
      <c r="G2269" s="228" t="s">
        <v>504</v>
      </c>
      <c r="H2269" s="3" t="s">
        <v>201</v>
      </c>
      <c r="I2269" s="222">
        <v>2024</v>
      </c>
    </row>
    <row r="2270" spans="1:9" s="72" customFormat="1" ht="19.5" customHeight="1">
      <c r="A2270" s="225" t="s">
        <v>4924</v>
      </c>
      <c r="B2270" s="281" t="s">
        <v>4463</v>
      </c>
      <c r="C2270" s="4" t="s">
        <v>33</v>
      </c>
      <c r="D2270" s="18">
        <v>0.95</v>
      </c>
      <c r="E2270" s="26"/>
      <c r="F2270" s="18">
        <v>0.95</v>
      </c>
      <c r="G2270" s="228" t="s">
        <v>504</v>
      </c>
      <c r="H2270" s="3" t="s">
        <v>201</v>
      </c>
      <c r="I2270" s="222">
        <v>2022</v>
      </c>
    </row>
    <row r="2271" spans="1:9" s="72" customFormat="1" ht="19.5" customHeight="1">
      <c r="A2271" s="225" t="s">
        <v>4925</v>
      </c>
      <c r="B2271" s="281" t="s">
        <v>4464</v>
      </c>
      <c r="C2271" s="4" t="s">
        <v>33</v>
      </c>
      <c r="D2271" s="18">
        <v>3.4800000000000004</v>
      </c>
      <c r="E2271" s="26"/>
      <c r="F2271" s="18">
        <v>3.4800000000000004</v>
      </c>
      <c r="G2271" s="228" t="s">
        <v>504</v>
      </c>
      <c r="H2271" s="3" t="s">
        <v>201</v>
      </c>
      <c r="I2271" s="222">
        <v>2022</v>
      </c>
    </row>
    <row r="2272" spans="1:9" s="72" customFormat="1" ht="19.5" customHeight="1">
      <c r="A2272" s="225" t="s">
        <v>4926</v>
      </c>
      <c r="B2272" s="281" t="s">
        <v>4465</v>
      </c>
      <c r="C2272" s="4" t="s">
        <v>33</v>
      </c>
      <c r="D2272" s="18">
        <v>9.4</v>
      </c>
      <c r="E2272" s="26"/>
      <c r="F2272" s="18">
        <v>9.4</v>
      </c>
      <c r="G2272" s="228" t="s">
        <v>504</v>
      </c>
      <c r="H2272" s="3" t="s">
        <v>201</v>
      </c>
      <c r="I2272" s="222">
        <v>2022</v>
      </c>
    </row>
    <row r="2273" spans="1:9" s="72" customFormat="1" ht="19.5" customHeight="1">
      <c r="A2273" s="225" t="s">
        <v>4927</v>
      </c>
      <c r="B2273" s="281" t="s">
        <v>4466</v>
      </c>
      <c r="C2273" s="4" t="s">
        <v>33</v>
      </c>
      <c r="D2273" s="18">
        <v>2.5</v>
      </c>
      <c r="E2273" s="26"/>
      <c r="F2273" s="18">
        <v>2.5</v>
      </c>
      <c r="G2273" s="228" t="s">
        <v>504</v>
      </c>
      <c r="H2273" s="3" t="s">
        <v>201</v>
      </c>
      <c r="I2273" s="222">
        <v>2022</v>
      </c>
    </row>
    <row r="2274" spans="1:9" s="72" customFormat="1" ht="19.5" customHeight="1">
      <c r="A2274" s="225" t="s">
        <v>4928</v>
      </c>
      <c r="B2274" s="281" t="s">
        <v>4467</v>
      </c>
      <c r="C2274" s="4" t="s">
        <v>33</v>
      </c>
      <c r="D2274" s="18">
        <v>1.12</v>
      </c>
      <c r="E2274" s="26"/>
      <c r="F2274" s="18">
        <v>1.12</v>
      </c>
      <c r="G2274" s="228" t="s">
        <v>504</v>
      </c>
      <c r="H2274" s="3" t="s">
        <v>201</v>
      </c>
      <c r="I2274" s="222">
        <v>2022</v>
      </c>
    </row>
    <row r="2275" spans="1:9" s="72" customFormat="1" ht="19.5" customHeight="1">
      <c r="A2275" s="225" t="s">
        <v>4929</v>
      </c>
      <c r="B2275" s="281" t="s">
        <v>4468</v>
      </c>
      <c r="C2275" s="4" t="s">
        <v>33</v>
      </c>
      <c r="D2275" s="18">
        <v>1.62</v>
      </c>
      <c r="E2275" s="26"/>
      <c r="F2275" s="18">
        <v>1.62</v>
      </c>
      <c r="G2275" s="228" t="s">
        <v>505</v>
      </c>
      <c r="H2275" s="3" t="s">
        <v>201</v>
      </c>
      <c r="I2275" s="222">
        <v>2023</v>
      </c>
    </row>
    <row r="2276" spans="1:9" s="72" customFormat="1" ht="19.5" customHeight="1">
      <c r="A2276" s="225" t="s">
        <v>4930</v>
      </c>
      <c r="B2276" s="281" t="s">
        <v>4469</v>
      </c>
      <c r="C2276" s="4" t="s">
        <v>33</v>
      </c>
      <c r="D2276" s="18">
        <v>2</v>
      </c>
      <c r="E2276" s="26"/>
      <c r="F2276" s="18">
        <v>2</v>
      </c>
      <c r="G2276" s="228" t="s">
        <v>505</v>
      </c>
      <c r="H2276" s="3" t="s">
        <v>201</v>
      </c>
      <c r="I2276" s="222">
        <v>2023</v>
      </c>
    </row>
    <row r="2277" spans="1:9" s="72" customFormat="1" ht="19.5" customHeight="1">
      <c r="A2277" s="225" t="s">
        <v>4931</v>
      </c>
      <c r="B2277" s="281" t="s">
        <v>4470</v>
      </c>
      <c r="C2277" s="4" t="s">
        <v>33</v>
      </c>
      <c r="D2277" s="18">
        <v>2.82</v>
      </c>
      <c r="E2277" s="26"/>
      <c r="F2277" s="18">
        <v>2.82</v>
      </c>
      <c r="G2277" s="228" t="s">
        <v>505</v>
      </c>
      <c r="H2277" s="3" t="s">
        <v>201</v>
      </c>
      <c r="I2277" s="222">
        <v>2023</v>
      </c>
    </row>
    <row r="2278" spans="1:9" s="72" customFormat="1" ht="19.5" customHeight="1">
      <c r="A2278" s="225" t="s">
        <v>4932</v>
      </c>
      <c r="B2278" s="281" t="s">
        <v>4471</v>
      </c>
      <c r="C2278" s="4" t="s">
        <v>33</v>
      </c>
      <c r="D2278" s="18">
        <v>4.09</v>
      </c>
      <c r="E2278" s="26"/>
      <c r="F2278" s="18">
        <v>4.09</v>
      </c>
      <c r="G2278" s="228" t="s">
        <v>506</v>
      </c>
      <c r="H2278" s="3" t="s">
        <v>201</v>
      </c>
      <c r="I2278" s="222">
        <v>2023</v>
      </c>
    </row>
    <row r="2279" spans="1:9" s="72" customFormat="1" ht="19.5" customHeight="1">
      <c r="A2279" s="225" t="s">
        <v>4933</v>
      </c>
      <c r="B2279" s="281" t="s">
        <v>4472</v>
      </c>
      <c r="C2279" s="4" t="s">
        <v>33</v>
      </c>
      <c r="D2279" s="18">
        <v>1.2</v>
      </c>
      <c r="E2279" s="26"/>
      <c r="F2279" s="18">
        <v>1.2</v>
      </c>
      <c r="G2279" s="228" t="s">
        <v>506</v>
      </c>
      <c r="H2279" s="3" t="s">
        <v>201</v>
      </c>
      <c r="I2279" s="222">
        <v>2023</v>
      </c>
    </row>
    <row r="2280" spans="1:9" s="72" customFormat="1" ht="19.5" customHeight="1">
      <c r="A2280" s="225" t="s">
        <v>4934</v>
      </c>
      <c r="B2280" s="281" t="s">
        <v>4473</v>
      </c>
      <c r="C2280" s="4" t="s">
        <v>33</v>
      </c>
      <c r="D2280" s="18">
        <v>1.5</v>
      </c>
      <c r="E2280" s="26"/>
      <c r="F2280" s="18">
        <v>1.5</v>
      </c>
      <c r="G2280" s="228" t="s">
        <v>506</v>
      </c>
      <c r="H2280" s="3" t="s">
        <v>201</v>
      </c>
      <c r="I2280" s="222">
        <v>2023</v>
      </c>
    </row>
    <row r="2281" spans="1:9" s="72" customFormat="1" ht="19.5" customHeight="1">
      <c r="A2281" s="225" t="s">
        <v>4935</v>
      </c>
      <c r="B2281" s="281" t="s">
        <v>4474</v>
      </c>
      <c r="C2281" s="4" t="s">
        <v>33</v>
      </c>
      <c r="D2281" s="18">
        <v>1.2</v>
      </c>
      <c r="E2281" s="26"/>
      <c r="F2281" s="18">
        <v>1.2</v>
      </c>
      <c r="G2281" s="228" t="s">
        <v>506</v>
      </c>
      <c r="H2281" s="3" t="s">
        <v>201</v>
      </c>
      <c r="I2281" s="222">
        <v>2023</v>
      </c>
    </row>
    <row r="2282" spans="1:9" s="72" customFormat="1" ht="19.5" customHeight="1">
      <c r="A2282" s="225" t="s">
        <v>4936</v>
      </c>
      <c r="B2282" s="281" t="s">
        <v>4475</v>
      </c>
      <c r="C2282" s="4" t="s">
        <v>33</v>
      </c>
      <c r="D2282" s="18">
        <v>6.97</v>
      </c>
      <c r="E2282" s="26"/>
      <c r="F2282" s="18">
        <v>6.97</v>
      </c>
      <c r="G2282" s="228" t="s">
        <v>506</v>
      </c>
      <c r="H2282" s="3" t="s">
        <v>201</v>
      </c>
      <c r="I2282" s="222">
        <v>2025</v>
      </c>
    </row>
    <row r="2283" spans="1:9" s="72" customFormat="1" ht="19.5" customHeight="1">
      <c r="A2283" s="225" t="s">
        <v>4937</v>
      </c>
      <c r="B2283" s="281" t="s">
        <v>4476</v>
      </c>
      <c r="C2283" s="4" t="s">
        <v>33</v>
      </c>
      <c r="D2283" s="18">
        <v>3</v>
      </c>
      <c r="E2283" s="26"/>
      <c r="F2283" s="18">
        <v>3</v>
      </c>
      <c r="G2283" s="228" t="s">
        <v>506</v>
      </c>
      <c r="H2283" s="3" t="s">
        <v>201</v>
      </c>
      <c r="I2283" s="222">
        <v>2025</v>
      </c>
    </row>
    <row r="2284" spans="1:9" s="72" customFormat="1" ht="25.5" customHeight="1">
      <c r="A2284" s="225" t="s">
        <v>4938</v>
      </c>
      <c r="B2284" s="281" t="s">
        <v>4477</v>
      </c>
      <c r="C2284" s="4" t="s">
        <v>33</v>
      </c>
      <c r="D2284" s="18">
        <v>2.9699999999999998</v>
      </c>
      <c r="E2284" s="26"/>
      <c r="F2284" s="18">
        <v>2.9699999999999998</v>
      </c>
      <c r="G2284" s="228" t="s">
        <v>506</v>
      </c>
      <c r="H2284" s="3" t="s">
        <v>201</v>
      </c>
      <c r="I2284" s="222">
        <v>2025</v>
      </c>
    </row>
    <row r="2285" spans="1:9" s="72" customFormat="1" ht="19.5" customHeight="1">
      <c r="A2285" s="225" t="s">
        <v>4939</v>
      </c>
      <c r="B2285" s="281" t="s">
        <v>4478</v>
      </c>
      <c r="C2285" s="4" t="s">
        <v>33</v>
      </c>
      <c r="D2285" s="18">
        <v>1.9300000000000002</v>
      </c>
      <c r="E2285" s="26"/>
      <c r="F2285" s="18">
        <v>1.9300000000000002</v>
      </c>
      <c r="G2285" s="228" t="s">
        <v>506</v>
      </c>
      <c r="H2285" s="3" t="s">
        <v>201</v>
      </c>
      <c r="I2285" s="222">
        <v>2025</v>
      </c>
    </row>
    <row r="2286" spans="1:9" s="72" customFormat="1" ht="19.5" customHeight="1">
      <c r="A2286" s="225" t="s">
        <v>4940</v>
      </c>
      <c r="B2286" s="281" t="s">
        <v>4479</v>
      </c>
      <c r="C2286" s="4" t="s">
        <v>33</v>
      </c>
      <c r="D2286" s="18">
        <v>4.37</v>
      </c>
      <c r="E2286" s="26"/>
      <c r="F2286" s="18">
        <v>4.37</v>
      </c>
      <c r="G2286" s="228" t="s">
        <v>507</v>
      </c>
      <c r="H2286" s="3" t="s">
        <v>201</v>
      </c>
      <c r="I2286" s="222">
        <v>2025</v>
      </c>
    </row>
    <row r="2287" spans="1:9" s="72" customFormat="1" ht="19.5" customHeight="1">
      <c r="A2287" s="225" t="s">
        <v>4941</v>
      </c>
      <c r="B2287" s="281" t="s">
        <v>4480</v>
      </c>
      <c r="C2287" s="4" t="s">
        <v>33</v>
      </c>
      <c r="D2287" s="18">
        <v>1.46</v>
      </c>
      <c r="E2287" s="26"/>
      <c r="F2287" s="18">
        <v>1.46</v>
      </c>
      <c r="G2287" s="228" t="s">
        <v>507</v>
      </c>
      <c r="H2287" s="3" t="s">
        <v>201</v>
      </c>
      <c r="I2287" s="222">
        <v>2025</v>
      </c>
    </row>
    <row r="2288" spans="1:9" s="72" customFormat="1" ht="19.5" customHeight="1">
      <c r="A2288" s="225" t="s">
        <v>4942</v>
      </c>
      <c r="B2288" s="281" t="s">
        <v>4481</v>
      </c>
      <c r="C2288" s="4" t="s">
        <v>33</v>
      </c>
      <c r="D2288" s="18">
        <v>2.45</v>
      </c>
      <c r="E2288" s="26"/>
      <c r="F2288" s="18">
        <v>2.45</v>
      </c>
      <c r="G2288" s="228" t="s">
        <v>507</v>
      </c>
      <c r="H2288" s="3" t="s">
        <v>201</v>
      </c>
      <c r="I2288" s="222">
        <v>2025</v>
      </c>
    </row>
    <row r="2289" spans="1:9" s="72" customFormat="1" ht="19.5" customHeight="1">
      <c r="A2289" s="225" t="s">
        <v>4943</v>
      </c>
      <c r="B2289" s="281" t="s">
        <v>4482</v>
      </c>
      <c r="C2289" s="4" t="s">
        <v>33</v>
      </c>
      <c r="D2289" s="18">
        <v>4.800000000000001</v>
      </c>
      <c r="E2289" s="26"/>
      <c r="F2289" s="18">
        <v>4.800000000000001</v>
      </c>
      <c r="G2289" s="228" t="s">
        <v>507</v>
      </c>
      <c r="H2289" s="3" t="s">
        <v>201</v>
      </c>
      <c r="I2289" s="222">
        <v>2025</v>
      </c>
    </row>
    <row r="2290" spans="1:9" s="72" customFormat="1" ht="19.5" customHeight="1">
      <c r="A2290" s="225" t="s">
        <v>4944</v>
      </c>
      <c r="B2290" s="281" t="s">
        <v>4483</v>
      </c>
      <c r="C2290" s="4" t="s">
        <v>33</v>
      </c>
      <c r="D2290" s="18">
        <v>4.6</v>
      </c>
      <c r="E2290" s="26"/>
      <c r="F2290" s="18">
        <v>4.6</v>
      </c>
      <c r="G2290" s="228" t="s">
        <v>507</v>
      </c>
      <c r="H2290" s="3" t="s">
        <v>201</v>
      </c>
      <c r="I2290" s="222">
        <v>2025</v>
      </c>
    </row>
    <row r="2291" spans="1:9" s="72" customFormat="1" ht="19.5" customHeight="1">
      <c r="A2291" s="225" t="s">
        <v>4945</v>
      </c>
      <c r="B2291" s="281" t="s">
        <v>4484</v>
      </c>
      <c r="C2291" s="4" t="s">
        <v>33</v>
      </c>
      <c r="D2291" s="18">
        <v>3</v>
      </c>
      <c r="E2291" s="26"/>
      <c r="F2291" s="18">
        <v>3</v>
      </c>
      <c r="G2291" s="228" t="s">
        <v>507</v>
      </c>
      <c r="H2291" s="3" t="s">
        <v>201</v>
      </c>
      <c r="I2291" s="222">
        <v>2025</v>
      </c>
    </row>
    <row r="2292" spans="1:9" s="72" customFormat="1" ht="19.5" customHeight="1">
      <c r="A2292" s="225" t="s">
        <v>4946</v>
      </c>
      <c r="B2292" s="281" t="s">
        <v>4485</v>
      </c>
      <c r="C2292" s="4" t="s">
        <v>33</v>
      </c>
      <c r="D2292" s="18">
        <v>7.68</v>
      </c>
      <c r="E2292" s="26"/>
      <c r="F2292" s="18">
        <v>7.68</v>
      </c>
      <c r="G2292" s="228" t="s">
        <v>507</v>
      </c>
      <c r="H2292" s="3" t="s">
        <v>201</v>
      </c>
      <c r="I2292" s="222">
        <v>2025</v>
      </c>
    </row>
    <row r="2293" spans="1:9" s="72" customFormat="1" ht="19.5" customHeight="1">
      <c r="A2293" s="225" t="s">
        <v>4947</v>
      </c>
      <c r="B2293" s="281" t="s">
        <v>4486</v>
      </c>
      <c r="C2293" s="4" t="s">
        <v>33</v>
      </c>
      <c r="D2293" s="18">
        <v>5.5</v>
      </c>
      <c r="E2293" s="26"/>
      <c r="F2293" s="18">
        <v>5.5</v>
      </c>
      <c r="G2293" s="228" t="s">
        <v>508</v>
      </c>
      <c r="H2293" s="3" t="s">
        <v>201</v>
      </c>
      <c r="I2293" s="222">
        <v>2025</v>
      </c>
    </row>
    <row r="2294" spans="1:9" s="78" customFormat="1" ht="19.5" customHeight="1">
      <c r="A2294" s="158">
        <v>2.2</v>
      </c>
      <c r="B2294" s="280" t="s">
        <v>3320</v>
      </c>
      <c r="C2294" s="4" t="s">
        <v>34</v>
      </c>
      <c r="D2294" s="50">
        <f>SUM(D2295:D2327)</f>
        <v>85.15090000000001</v>
      </c>
      <c r="E2294" s="50">
        <f>SUM(E2295:E2327)</f>
        <v>0</v>
      </c>
      <c r="F2294" s="50">
        <f>SUM(F2295:F2327)</f>
        <v>85.15090000000001</v>
      </c>
      <c r="G2294" s="151"/>
      <c r="H2294" s="3"/>
      <c r="I2294" s="222"/>
    </row>
    <row r="2295" spans="1:9" s="72" customFormat="1" ht="19.5" customHeight="1">
      <c r="A2295" s="225" t="s">
        <v>4948</v>
      </c>
      <c r="B2295" s="281" t="s">
        <v>1863</v>
      </c>
      <c r="C2295" s="4" t="s">
        <v>34</v>
      </c>
      <c r="D2295" s="18">
        <v>3.61</v>
      </c>
      <c r="E2295" s="26"/>
      <c r="F2295" s="18">
        <v>3.61</v>
      </c>
      <c r="G2295" s="228" t="s">
        <v>496</v>
      </c>
      <c r="H2295" s="3" t="s">
        <v>201</v>
      </c>
      <c r="I2295" s="222">
        <v>2022</v>
      </c>
    </row>
    <row r="2296" spans="1:9" s="72" customFormat="1" ht="19.5" customHeight="1">
      <c r="A2296" s="225" t="s">
        <v>4949</v>
      </c>
      <c r="B2296" s="281" t="s">
        <v>1864</v>
      </c>
      <c r="C2296" s="4" t="s">
        <v>34</v>
      </c>
      <c r="D2296" s="18">
        <v>0.47</v>
      </c>
      <c r="E2296" s="26"/>
      <c r="F2296" s="18">
        <v>0.47</v>
      </c>
      <c r="G2296" s="228" t="s">
        <v>496</v>
      </c>
      <c r="H2296" s="3" t="s">
        <v>201</v>
      </c>
      <c r="I2296" s="222">
        <v>2022</v>
      </c>
    </row>
    <row r="2297" spans="1:9" s="72" customFormat="1" ht="19.5" customHeight="1">
      <c r="A2297" s="225" t="s">
        <v>4950</v>
      </c>
      <c r="B2297" s="281" t="s">
        <v>1865</v>
      </c>
      <c r="C2297" s="4" t="s">
        <v>34</v>
      </c>
      <c r="D2297" s="18">
        <v>8.5</v>
      </c>
      <c r="E2297" s="26"/>
      <c r="F2297" s="18">
        <v>8.5</v>
      </c>
      <c r="G2297" s="228" t="s">
        <v>496</v>
      </c>
      <c r="H2297" s="3" t="s">
        <v>201</v>
      </c>
      <c r="I2297" s="222">
        <v>2023</v>
      </c>
    </row>
    <row r="2298" spans="1:9" s="72" customFormat="1" ht="19.5" customHeight="1">
      <c r="A2298" s="225" t="s">
        <v>4951</v>
      </c>
      <c r="B2298" s="281" t="s">
        <v>1866</v>
      </c>
      <c r="C2298" s="4" t="s">
        <v>34</v>
      </c>
      <c r="D2298" s="18">
        <v>3.5</v>
      </c>
      <c r="E2298" s="26"/>
      <c r="F2298" s="18">
        <v>3.5</v>
      </c>
      <c r="G2298" s="228" t="s">
        <v>496</v>
      </c>
      <c r="H2298" s="3" t="s">
        <v>201</v>
      </c>
      <c r="I2298" s="222">
        <v>2023</v>
      </c>
    </row>
    <row r="2299" spans="1:9" s="72" customFormat="1" ht="19.5" customHeight="1">
      <c r="A2299" s="225" t="s">
        <v>4952</v>
      </c>
      <c r="B2299" s="281" t="s">
        <v>1867</v>
      </c>
      <c r="C2299" s="4" t="s">
        <v>34</v>
      </c>
      <c r="D2299" s="18">
        <v>7.3</v>
      </c>
      <c r="E2299" s="26"/>
      <c r="F2299" s="18">
        <v>7.3</v>
      </c>
      <c r="G2299" s="228" t="s">
        <v>496</v>
      </c>
      <c r="H2299" s="3" t="s">
        <v>201</v>
      </c>
      <c r="I2299" s="222">
        <v>2023</v>
      </c>
    </row>
    <row r="2300" spans="1:9" s="72" customFormat="1" ht="19.5" customHeight="1">
      <c r="A2300" s="225" t="s">
        <v>4953</v>
      </c>
      <c r="B2300" s="281" t="s">
        <v>1868</v>
      </c>
      <c r="C2300" s="4" t="s">
        <v>34</v>
      </c>
      <c r="D2300" s="18">
        <v>10</v>
      </c>
      <c r="E2300" s="26"/>
      <c r="F2300" s="18">
        <v>10</v>
      </c>
      <c r="G2300" s="228" t="s">
        <v>496</v>
      </c>
      <c r="H2300" s="3" t="s">
        <v>201</v>
      </c>
      <c r="I2300" s="222">
        <v>2023</v>
      </c>
    </row>
    <row r="2301" spans="1:9" s="72" customFormat="1" ht="19.5" customHeight="1">
      <c r="A2301" s="225" t="s">
        <v>4954</v>
      </c>
      <c r="B2301" s="281" t="s">
        <v>1869</v>
      </c>
      <c r="C2301" s="4" t="s">
        <v>34</v>
      </c>
      <c r="D2301" s="18">
        <v>1.53</v>
      </c>
      <c r="E2301" s="26"/>
      <c r="F2301" s="18">
        <v>1.53</v>
      </c>
      <c r="G2301" s="228" t="s">
        <v>496</v>
      </c>
      <c r="H2301" s="3" t="s">
        <v>201</v>
      </c>
      <c r="I2301" s="222">
        <v>2023</v>
      </c>
    </row>
    <row r="2302" spans="1:9" s="72" customFormat="1" ht="19.5" customHeight="1">
      <c r="A2302" s="225" t="s">
        <v>4955</v>
      </c>
      <c r="B2302" s="281" t="s">
        <v>1870</v>
      </c>
      <c r="C2302" s="4" t="s">
        <v>34</v>
      </c>
      <c r="D2302" s="18">
        <v>0.52</v>
      </c>
      <c r="E2302" s="26"/>
      <c r="F2302" s="18">
        <v>0.52</v>
      </c>
      <c r="G2302" s="228" t="s">
        <v>496</v>
      </c>
      <c r="H2302" s="3" t="s">
        <v>201</v>
      </c>
      <c r="I2302" s="222">
        <v>2022</v>
      </c>
    </row>
    <row r="2303" spans="1:9" s="72" customFormat="1" ht="19.5" customHeight="1">
      <c r="A2303" s="225" t="s">
        <v>4956</v>
      </c>
      <c r="B2303" s="281" t="s">
        <v>1871</v>
      </c>
      <c r="C2303" s="4" t="s">
        <v>34</v>
      </c>
      <c r="D2303" s="18">
        <v>3.18</v>
      </c>
      <c r="E2303" s="26"/>
      <c r="F2303" s="18">
        <v>3.18</v>
      </c>
      <c r="G2303" s="228" t="s">
        <v>496</v>
      </c>
      <c r="H2303" s="3" t="s">
        <v>201</v>
      </c>
      <c r="I2303" s="222">
        <v>2022</v>
      </c>
    </row>
    <row r="2304" spans="1:9" s="72" customFormat="1" ht="19.5" customHeight="1">
      <c r="A2304" s="225" t="s">
        <v>4957</v>
      </c>
      <c r="B2304" s="281" t="s">
        <v>1872</v>
      </c>
      <c r="C2304" s="4" t="s">
        <v>34</v>
      </c>
      <c r="D2304" s="18">
        <v>4</v>
      </c>
      <c r="E2304" s="26"/>
      <c r="F2304" s="18">
        <v>4</v>
      </c>
      <c r="G2304" s="228" t="s">
        <v>496</v>
      </c>
      <c r="H2304" s="3" t="s">
        <v>201</v>
      </c>
      <c r="I2304" s="222">
        <v>2022</v>
      </c>
    </row>
    <row r="2305" spans="1:9" s="72" customFormat="1" ht="29.25" customHeight="1">
      <c r="A2305" s="225" t="s">
        <v>4958</v>
      </c>
      <c r="B2305" s="281" t="s">
        <v>1873</v>
      </c>
      <c r="C2305" s="4" t="s">
        <v>34</v>
      </c>
      <c r="D2305" s="18">
        <v>3.12</v>
      </c>
      <c r="E2305" s="26"/>
      <c r="F2305" s="18">
        <v>3.12</v>
      </c>
      <c r="G2305" s="228" t="s">
        <v>496</v>
      </c>
      <c r="H2305" s="3" t="s">
        <v>201</v>
      </c>
      <c r="I2305" s="222">
        <v>2022</v>
      </c>
    </row>
    <row r="2306" spans="1:9" s="72" customFormat="1" ht="19.5" customHeight="1">
      <c r="A2306" s="225" t="s">
        <v>4959</v>
      </c>
      <c r="B2306" s="281" t="s">
        <v>4488</v>
      </c>
      <c r="C2306" s="4" t="s">
        <v>34</v>
      </c>
      <c r="D2306" s="18">
        <v>4</v>
      </c>
      <c r="E2306" s="26"/>
      <c r="F2306" s="18">
        <v>4</v>
      </c>
      <c r="G2306" s="228" t="s">
        <v>496</v>
      </c>
      <c r="H2306" s="3" t="s">
        <v>201</v>
      </c>
      <c r="I2306" s="222">
        <v>2024</v>
      </c>
    </row>
    <row r="2307" spans="1:9" s="72" customFormat="1" ht="19.5" customHeight="1">
      <c r="A2307" s="225" t="s">
        <v>4960</v>
      </c>
      <c r="B2307" s="281" t="s">
        <v>1874</v>
      </c>
      <c r="C2307" s="4" t="s">
        <v>34</v>
      </c>
      <c r="D2307" s="18">
        <v>1.2</v>
      </c>
      <c r="E2307" s="26"/>
      <c r="F2307" s="18">
        <v>1.2</v>
      </c>
      <c r="G2307" s="228" t="s">
        <v>496</v>
      </c>
      <c r="H2307" s="3" t="s">
        <v>201</v>
      </c>
      <c r="I2307" s="222">
        <v>2024</v>
      </c>
    </row>
    <row r="2308" spans="1:9" s="72" customFormat="1" ht="19.5" customHeight="1">
      <c r="A2308" s="225" t="s">
        <v>4961</v>
      </c>
      <c r="B2308" s="281" t="s">
        <v>1875</v>
      </c>
      <c r="C2308" s="4" t="s">
        <v>34</v>
      </c>
      <c r="D2308" s="18">
        <v>2.8200000000000003</v>
      </c>
      <c r="E2308" s="26"/>
      <c r="F2308" s="18">
        <v>2.8200000000000003</v>
      </c>
      <c r="G2308" s="228" t="s">
        <v>509</v>
      </c>
      <c r="H2308" s="3" t="s">
        <v>201</v>
      </c>
      <c r="I2308" s="222">
        <v>2024</v>
      </c>
    </row>
    <row r="2309" spans="1:9" s="72" customFormat="1" ht="19.5" customHeight="1">
      <c r="A2309" s="225" t="s">
        <v>4962</v>
      </c>
      <c r="B2309" s="281" t="s">
        <v>1876</v>
      </c>
      <c r="C2309" s="4" t="s">
        <v>34</v>
      </c>
      <c r="D2309" s="18">
        <v>4.430000000000001</v>
      </c>
      <c r="E2309" s="26"/>
      <c r="F2309" s="18">
        <v>4.430000000000001</v>
      </c>
      <c r="G2309" s="228" t="s">
        <v>509</v>
      </c>
      <c r="H2309" s="3" t="s">
        <v>201</v>
      </c>
      <c r="I2309" s="222">
        <v>2024</v>
      </c>
    </row>
    <row r="2310" spans="1:9" s="72" customFormat="1" ht="19.5" customHeight="1">
      <c r="A2310" s="225" t="s">
        <v>4963</v>
      </c>
      <c r="B2310" s="281" t="s">
        <v>1877</v>
      </c>
      <c r="C2310" s="4" t="s">
        <v>34</v>
      </c>
      <c r="D2310" s="18">
        <v>2.1300000000000003</v>
      </c>
      <c r="E2310" s="26"/>
      <c r="F2310" s="18">
        <v>2.1300000000000003</v>
      </c>
      <c r="G2310" s="228" t="s">
        <v>509</v>
      </c>
      <c r="H2310" s="3" t="s">
        <v>201</v>
      </c>
      <c r="I2310" s="222">
        <v>2024</v>
      </c>
    </row>
    <row r="2311" spans="1:9" s="72" customFormat="1" ht="19.5" customHeight="1">
      <c r="A2311" s="225" t="s">
        <v>4964</v>
      </c>
      <c r="B2311" s="281" t="s">
        <v>1878</v>
      </c>
      <c r="C2311" s="4" t="s">
        <v>34</v>
      </c>
      <c r="D2311" s="18">
        <v>0.14</v>
      </c>
      <c r="E2311" s="26"/>
      <c r="F2311" s="18">
        <v>0.14</v>
      </c>
      <c r="G2311" s="228" t="s">
        <v>509</v>
      </c>
      <c r="H2311" s="3" t="s">
        <v>201</v>
      </c>
      <c r="I2311" s="222">
        <v>2024</v>
      </c>
    </row>
    <row r="2312" spans="1:9" s="72" customFormat="1" ht="19.5" customHeight="1">
      <c r="A2312" s="225" t="s">
        <v>4965</v>
      </c>
      <c r="B2312" s="281" t="s">
        <v>1879</v>
      </c>
      <c r="C2312" s="4" t="s">
        <v>34</v>
      </c>
      <c r="D2312" s="18">
        <v>0.08</v>
      </c>
      <c r="E2312" s="26"/>
      <c r="F2312" s="18">
        <v>0.08</v>
      </c>
      <c r="G2312" s="228" t="s">
        <v>509</v>
      </c>
      <c r="H2312" s="3" t="s">
        <v>201</v>
      </c>
      <c r="I2312" s="222">
        <v>2024</v>
      </c>
    </row>
    <row r="2313" spans="1:9" s="72" customFormat="1" ht="19.5" customHeight="1">
      <c r="A2313" s="225" t="s">
        <v>4966</v>
      </c>
      <c r="B2313" s="281" t="s">
        <v>1880</v>
      </c>
      <c r="C2313" s="4" t="s">
        <v>34</v>
      </c>
      <c r="D2313" s="18">
        <v>1.31</v>
      </c>
      <c r="E2313" s="26"/>
      <c r="F2313" s="18">
        <v>1.31</v>
      </c>
      <c r="G2313" s="228" t="s">
        <v>513</v>
      </c>
      <c r="H2313" s="3" t="s">
        <v>201</v>
      </c>
      <c r="I2313" s="222">
        <v>2025</v>
      </c>
    </row>
    <row r="2314" spans="1:9" s="72" customFormat="1" ht="19.5" customHeight="1">
      <c r="A2314" s="225" t="s">
        <v>4967</v>
      </c>
      <c r="B2314" s="281" t="s">
        <v>1881</v>
      </c>
      <c r="C2314" s="4" t="s">
        <v>34</v>
      </c>
      <c r="D2314" s="18">
        <v>0.44999999999999996</v>
      </c>
      <c r="E2314" s="26"/>
      <c r="F2314" s="18">
        <v>0.44999999999999996</v>
      </c>
      <c r="G2314" s="228" t="s">
        <v>513</v>
      </c>
      <c r="H2314" s="3" t="s">
        <v>201</v>
      </c>
      <c r="I2314" s="222">
        <v>2025</v>
      </c>
    </row>
    <row r="2315" spans="1:9" s="72" customFormat="1" ht="19.5" customHeight="1">
      <c r="A2315" s="225" t="s">
        <v>4968</v>
      </c>
      <c r="B2315" s="281" t="s">
        <v>1882</v>
      </c>
      <c r="C2315" s="4" t="s">
        <v>34</v>
      </c>
      <c r="D2315" s="18">
        <v>0.9</v>
      </c>
      <c r="E2315" s="26"/>
      <c r="F2315" s="18">
        <v>0.9</v>
      </c>
      <c r="G2315" s="228" t="s">
        <v>513</v>
      </c>
      <c r="H2315" s="3" t="s">
        <v>201</v>
      </c>
      <c r="I2315" s="222">
        <v>2025</v>
      </c>
    </row>
    <row r="2316" spans="1:9" s="72" customFormat="1" ht="19.5" customHeight="1">
      <c r="A2316" s="225" t="s">
        <v>4969</v>
      </c>
      <c r="B2316" s="281" t="s">
        <v>1883</v>
      </c>
      <c r="C2316" s="4" t="s">
        <v>34</v>
      </c>
      <c r="D2316" s="18">
        <v>0.5</v>
      </c>
      <c r="E2316" s="26"/>
      <c r="F2316" s="18">
        <v>0.5</v>
      </c>
      <c r="G2316" s="228" t="s">
        <v>513</v>
      </c>
      <c r="H2316" s="3" t="s">
        <v>201</v>
      </c>
      <c r="I2316" s="222">
        <v>2025</v>
      </c>
    </row>
    <row r="2317" spans="1:9" s="72" customFormat="1" ht="19.5" customHeight="1">
      <c r="A2317" s="225" t="s">
        <v>4970</v>
      </c>
      <c r="B2317" s="281" t="s">
        <v>1884</v>
      </c>
      <c r="C2317" s="4" t="s">
        <v>34</v>
      </c>
      <c r="D2317" s="18">
        <v>0.75</v>
      </c>
      <c r="E2317" s="26"/>
      <c r="F2317" s="18">
        <v>0.75</v>
      </c>
      <c r="G2317" s="228" t="s">
        <v>513</v>
      </c>
      <c r="H2317" s="3" t="s">
        <v>201</v>
      </c>
      <c r="I2317" s="222">
        <v>2025</v>
      </c>
    </row>
    <row r="2318" spans="1:9" s="72" customFormat="1" ht="27.75" customHeight="1">
      <c r="A2318" s="225" t="s">
        <v>4971</v>
      </c>
      <c r="B2318" s="281" t="s">
        <v>1885</v>
      </c>
      <c r="C2318" s="4" t="s">
        <v>34</v>
      </c>
      <c r="D2318" s="18">
        <v>3.6999999999999997</v>
      </c>
      <c r="E2318" s="26"/>
      <c r="F2318" s="18">
        <v>3.6999999999999997</v>
      </c>
      <c r="G2318" s="228" t="s">
        <v>513</v>
      </c>
      <c r="H2318" s="3" t="s">
        <v>201</v>
      </c>
      <c r="I2318" s="222">
        <v>2025</v>
      </c>
    </row>
    <row r="2319" spans="1:9" s="72" customFormat="1" ht="19.5" customHeight="1">
      <c r="A2319" s="225" t="s">
        <v>4972</v>
      </c>
      <c r="B2319" s="281" t="s">
        <v>1886</v>
      </c>
      <c r="C2319" s="4" t="s">
        <v>34</v>
      </c>
      <c r="D2319" s="18">
        <v>4.6798</v>
      </c>
      <c r="E2319" s="26"/>
      <c r="F2319" s="18">
        <v>4.6798</v>
      </c>
      <c r="G2319" s="228" t="s">
        <v>513</v>
      </c>
      <c r="H2319" s="3" t="s">
        <v>201</v>
      </c>
      <c r="I2319" s="222">
        <v>2024</v>
      </c>
    </row>
    <row r="2320" spans="1:9" s="72" customFormat="1" ht="19.5" customHeight="1">
      <c r="A2320" s="225" t="s">
        <v>4973</v>
      </c>
      <c r="B2320" s="281" t="s">
        <v>1887</v>
      </c>
      <c r="C2320" s="4" t="s">
        <v>34</v>
      </c>
      <c r="D2320" s="18">
        <v>4.38</v>
      </c>
      <c r="E2320" s="26"/>
      <c r="F2320" s="18">
        <v>4.38</v>
      </c>
      <c r="G2320" s="228" t="s">
        <v>513</v>
      </c>
      <c r="H2320" s="3" t="s">
        <v>201</v>
      </c>
      <c r="I2320" s="222">
        <v>2024</v>
      </c>
    </row>
    <row r="2321" spans="1:9" s="72" customFormat="1" ht="19.5" customHeight="1">
      <c r="A2321" s="225" t="s">
        <v>4974</v>
      </c>
      <c r="B2321" s="281" t="s">
        <v>1888</v>
      </c>
      <c r="C2321" s="4" t="s">
        <v>34</v>
      </c>
      <c r="D2321" s="18">
        <v>3</v>
      </c>
      <c r="E2321" s="26"/>
      <c r="F2321" s="18">
        <v>3</v>
      </c>
      <c r="G2321" s="228" t="s">
        <v>513</v>
      </c>
      <c r="H2321" s="3" t="s">
        <v>201</v>
      </c>
      <c r="I2321" s="222">
        <v>2024</v>
      </c>
    </row>
    <row r="2322" spans="1:9" s="72" customFormat="1" ht="19.5" customHeight="1">
      <c r="A2322" s="225" t="s">
        <v>4975</v>
      </c>
      <c r="B2322" s="281" t="s">
        <v>1889</v>
      </c>
      <c r="C2322" s="4" t="s">
        <v>34</v>
      </c>
      <c r="D2322" s="18">
        <v>1.5</v>
      </c>
      <c r="E2322" s="26"/>
      <c r="F2322" s="18">
        <v>1.5</v>
      </c>
      <c r="G2322" s="228" t="s">
        <v>513</v>
      </c>
      <c r="H2322" s="3" t="s">
        <v>201</v>
      </c>
      <c r="I2322" s="222">
        <v>2024</v>
      </c>
    </row>
    <row r="2323" spans="1:9" s="72" customFormat="1" ht="19.5" customHeight="1">
      <c r="A2323" s="225" t="s">
        <v>4976</v>
      </c>
      <c r="B2323" s="281" t="s">
        <v>1890</v>
      </c>
      <c r="C2323" s="4" t="s">
        <v>34</v>
      </c>
      <c r="D2323" s="18">
        <v>0.39</v>
      </c>
      <c r="E2323" s="26"/>
      <c r="F2323" s="18">
        <v>0.39</v>
      </c>
      <c r="G2323" s="228" t="s">
        <v>513</v>
      </c>
      <c r="H2323" s="3" t="s">
        <v>201</v>
      </c>
      <c r="I2323" s="222">
        <v>2024</v>
      </c>
    </row>
    <row r="2324" spans="1:9" s="72" customFormat="1" ht="19.5" customHeight="1">
      <c r="A2324" s="225" t="s">
        <v>4977</v>
      </c>
      <c r="B2324" s="281" t="s">
        <v>1891</v>
      </c>
      <c r="C2324" s="4" t="s">
        <v>34</v>
      </c>
      <c r="D2324" s="18">
        <v>0.26</v>
      </c>
      <c r="E2324" s="26"/>
      <c r="F2324" s="18">
        <v>0.26</v>
      </c>
      <c r="G2324" s="228" t="s">
        <v>513</v>
      </c>
      <c r="H2324" s="3" t="s">
        <v>201</v>
      </c>
      <c r="I2324" s="222">
        <v>2024</v>
      </c>
    </row>
    <row r="2325" spans="1:9" s="72" customFormat="1" ht="19.5" customHeight="1">
      <c r="A2325" s="225" t="s">
        <v>4978</v>
      </c>
      <c r="B2325" s="281" t="s">
        <v>1892</v>
      </c>
      <c r="C2325" s="4" t="s">
        <v>34</v>
      </c>
      <c r="D2325" s="18">
        <v>0.3811</v>
      </c>
      <c r="E2325" s="26"/>
      <c r="F2325" s="18">
        <v>0.3811</v>
      </c>
      <c r="G2325" s="228" t="s">
        <v>513</v>
      </c>
      <c r="H2325" s="3" t="s">
        <v>201</v>
      </c>
      <c r="I2325" s="222">
        <v>2024</v>
      </c>
    </row>
    <row r="2326" spans="1:9" s="72" customFormat="1" ht="19.5" customHeight="1">
      <c r="A2326" s="225" t="s">
        <v>4979</v>
      </c>
      <c r="B2326" s="281" t="s">
        <v>1893</v>
      </c>
      <c r="C2326" s="4" t="s">
        <v>34</v>
      </c>
      <c r="D2326" s="18">
        <v>0.22</v>
      </c>
      <c r="E2326" s="26"/>
      <c r="F2326" s="18">
        <v>0.22</v>
      </c>
      <c r="G2326" s="228" t="s">
        <v>513</v>
      </c>
      <c r="H2326" s="3" t="s">
        <v>201</v>
      </c>
      <c r="I2326" s="222">
        <v>2024</v>
      </c>
    </row>
    <row r="2327" spans="1:9" s="72" customFormat="1" ht="19.5" customHeight="1">
      <c r="A2327" s="225" t="s">
        <v>4980</v>
      </c>
      <c r="B2327" s="281" t="s">
        <v>1894</v>
      </c>
      <c r="C2327" s="4" t="s">
        <v>34</v>
      </c>
      <c r="D2327" s="18">
        <v>2.2</v>
      </c>
      <c r="E2327" s="26"/>
      <c r="F2327" s="18">
        <v>2.2</v>
      </c>
      <c r="G2327" s="228" t="s">
        <v>513</v>
      </c>
      <c r="H2327" s="3" t="s">
        <v>201</v>
      </c>
      <c r="I2327" s="222">
        <v>2022</v>
      </c>
    </row>
    <row r="2328" spans="1:9" s="78" customFormat="1" ht="19.5" customHeight="1">
      <c r="A2328" s="156">
        <v>3</v>
      </c>
      <c r="B2328" s="280" t="s">
        <v>202</v>
      </c>
      <c r="C2328" s="6"/>
      <c r="D2328" s="50"/>
      <c r="E2328" s="112"/>
      <c r="F2328" s="50"/>
      <c r="G2328" s="151"/>
      <c r="H2328" s="153"/>
      <c r="I2328" s="222"/>
    </row>
    <row r="2329" spans="1:9" s="78" customFormat="1" ht="19.5" customHeight="1">
      <c r="A2329" s="158">
        <v>3.1</v>
      </c>
      <c r="B2329" s="280" t="s">
        <v>3319</v>
      </c>
      <c r="C2329" s="4" t="s">
        <v>33</v>
      </c>
      <c r="D2329" s="50">
        <f>SUM(D2330:D2354)</f>
        <v>128.24</v>
      </c>
      <c r="E2329" s="50">
        <f>SUM(E2330:E2354)</f>
        <v>0</v>
      </c>
      <c r="F2329" s="50">
        <f>SUM(F2330:F2354)</f>
        <v>128.24</v>
      </c>
      <c r="G2329" s="151"/>
      <c r="H2329" s="3"/>
      <c r="I2329" s="222"/>
    </row>
    <row r="2330" spans="1:9" s="72" customFormat="1" ht="19.5" customHeight="1">
      <c r="A2330" s="225" t="s">
        <v>4981</v>
      </c>
      <c r="B2330" s="238" t="s">
        <v>4489</v>
      </c>
      <c r="C2330" s="4" t="s">
        <v>33</v>
      </c>
      <c r="D2330" s="18">
        <v>0.25</v>
      </c>
      <c r="E2330" s="26"/>
      <c r="F2330" s="18">
        <v>0.25</v>
      </c>
      <c r="G2330" s="228" t="s">
        <v>588</v>
      </c>
      <c r="H2330" s="3" t="s">
        <v>202</v>
      </c>
      <c r="I2330" s="222">
        <v>2021</v>
      </c>
    </row>
    <row r="2331" spans="1:9" s="72" customFormat="1" ht="19.5" customHeight="1">
      <c r="A2331" s="225" t="s">
        <v>4982</v>
      </c>
      <c r="B2331" s="238" t="s">
        <v>4490</v>
      </c>
      <c r="C2331" s="4" t="s">
        <v>33</v>
      </c>
      <c r="D2331" s="18">
        <v>8.4</v>
      </c>
      <c r="E2331" s="26"/>
      <c r="F2331" s="18">
        <v>8.4</v>
      </c>
      <c r="G2331" s="228" t="s">
        <v>606</v>
      </c>
      <c r="H2331" s="3" t="s">
        <v>202</v>
      </c>
      <c r="I2331" s="222">
        <v>2021</v>
      </c>
    </row>
    <row r="2332" spans="1:9" s="72" customFormat="1" ht="19.5" customHeight="1">
      <c r="A2332" s="225" t="s">
        <v>4983</v>
      </c>
      <c r="B2332" s="238" t="s">
        <v>4491</v>
      </c>
      <c r="C2332" s="4" t="s">
        <v>33</v>
      </c>
      <c r="D2332" s="18">
        <v>0.8</v>
      </c>
      <c r="E2332" s="26"/>
      <c r="F2332" s="18">
        <v>0.8</v>
      </c>
      <c r="G2332" s="228" t="s">
        <v>613</v>
      </c>
      <c r="H2332" s="3" t="s">
        <v>202</v>
      </c>
      <c r="I2332" s="222">
        <v>2021</v>
      </c>
    </row>
    <row r="2333" spans="1:9" s="72" customFormat="1" ht="19.5" customHeight="1">
      <c r="A2333" s="225" t="s">
        <v>4984</v>
      </c>
      <c r="B2333" s="238" t="s">
        <v>4492</v>
      </c>
      <c r="C2333" s="4" t="s">
        <v>33</v>
      </c>
      <c r="D2333" s="18">
        <v>0.8</v>
      </c>
      <c r="E2333" s="26"/>
      <c r="F2333" s="18">
        <v>0.8</v>
      </c>
      <c r="G2333" s="228" t="s">
        <v>616</v>
      </c>
      <c r="H2333" s="3" t="s">
        <v>202</v>
      </c>
      <c r="I2333" s="222">
        <v>2021</v>
      </c>
    </row>
    <row r="2334" spans="1:9" s="72" customFormat="1" ht="19.5" customHeight="1">
      <c r="A2334" s="225" t="s">
        <v>4985</v>
      </c>
      <c r="B2334" s="238" t="s">
        <v>4493</v>
      </c>
      <c r="C2334" s="4" t="s">
        <v>33</v>
      </c>
      <c r="D2334" s="18">
        <v>0.14</v>
      </c>
      <c r="E2334" s="26"/>
      <c r="F2334" s="18">
        <v>0.14</v>
      </c>
      <c r="G2334" s="228" t="s">
        <v>4511</v>
      </c>
      <c r="H2334" s="3" t="s">
        <v>202</v>
      </c>
      <c r="I2334" s="222">
        <v>2021</v>
      </c>
    </row>
    <row r="2335" spans="1:9" s="72" customFormat="1" ht="19.5" customHeight="1">
      <c r="A2335" s="225" t="s">
        <v>4986</v>
      </c>
      <c r="B2335" s="238" t="s">
        <v>4494</v>
      </c>
      <c r="C2335" s="4" t="s">
        <v>33</v>
      </c>
      <c r="D2335" s="18">
        <v>0.32</v>
      </c>
      <c r="E2335" s="26"/>
      <c r="F2335" s="18">
        <v>0.32</v>
      </c>
      <c r="G2335" s="228" t="s">
        <v>4512</v>
      </c>
      <c r="H2335" s="3" t="s">
        <v>202</v>
      </c>
      <c r="I2335" s="222">
        <v>2021</v>
      </c>
    </row>
    <row r="2336" spans="1:9" s="72" customFormat="1" ht="19.5" customHeight="1">
      <c r="A2336" s="225" t="s">
        <v>4987</v>
      </c>
      <c r="B2336" s="238" t="s">
        <v>4495</v>
      </c>
      <c r="C2336" s="4" t="s">
        <v>33</v>
      </c>
      <c r="D2336" s="18">
        <v>0.21</v>
      </c>
      <c r="E2336" s="26"/>
      <c r="F2336" s="18">
        <v>0.21</v>
      </c>
      <c r="G2336" s="228" t="s">
        <v>617</v>
      </c>
      <c r="H2336" s="3" t="s">
        <v>202</v>
      </c>
      <c r="I2336" s="222">
        <v>2021</v>
      </c>
    </row>
    <row r="2337" spans="1:9" s="72" customFormat="1" ht="19.5" customHeight="1">
      <c r="A2337" s="225" t="s">
        <v>4988</v>
      </c>
      <c r="B2337" s="238" t="s">
        <v>4496</v>
      </c>
      <c r="C2337" s="4" t="s">
        <v>33</v>
      </c>
      <c r="D2337" s="18">
        <v>0.4</v>
      </c>
      <c r="E2337" s="26"/>
      <c r="F2337" s="18">
        <v>0.4</v>
      </c>
      <c r="G2337" s="228" t="s">
        <v>774</v>
      </c>
      <c r="H2337" s="3" t="s">
        <v>202</v>
      </c>
      <c r="I2337" s="222">
        <v>2021</v>
      </c>
    </row>
    <row r="2338" spans="1:9" s="72" customFormat="1" ht="19.5" customHeight="1">
      <c r="A2338" s="225" t="s">
        <v>4989</v>
      </c>
      <c r="B2338" s="238" t="s">
        <v>4497</v>
      </c>
      <c r="C2338" s="4" t="s">
        <v>33</v>
      </c>
      <c r="D2338" s="18">
        <v>6.42</v>
      </c>
      <c r="E2338" s="26"/>
      <c r="F2338" s="18">
        <v>6.42</v>
      </c>
      <c r="G2338" s="228" t="s">
        <v>613</v>
      </c>
      <c r="H2338" s="3" t="s">
        <v>202</v>
      </c>
      <c r="I2338" s="222">
        <v>2023</v>
      </c>
    </row>
    <row r="2339" spans="1:9" s="72" customFormat="1" ht="19.5" customHeight="1">
      <c r="A2339" s="225" t="s">
        <v>4990</v>
      </c>
      <c r="B2339" s="247" t="s">
        <v>4498</v>
      </c>
      <c r="C2339" s="4" t="s">
        <v>33</v>
      </c>
      <c r="D2339" s="18">
        <v>2.97</v>
      </c>
      <c r="E2339" s="26"/>
      <c r="F2339" s="18">
        <v>2.97</v>
      </c>
      <c r="G2339" s="228" t="s">
        <v>614</v>
      </c>
      <c r="H2339" s="3" t="s">
        <v>202</v>
      </c>
      <c r="I2339" s="222">
        <v>2023</v>
      </c>
    </row>
    <row r="2340" spans="1:9" s="72" customFormat="1" ht="19.5" customHeight="1">
      <c r="A2340" s="225" t="s">
        <v>4991</v>
      </c>
      <c r="B2340" s="238" t="s">
        <v>4499</v>
      </c>
      <c r="C2340" s="4" t="s">
        <v>33</v>
      </c>
      <c r="D2340" s="18">
        <v>2.43</v>
      </c>
      <c r="E2340" s="26"/>
      <c r="F2340" s="18">
        <v>2.43</v>
      </c>
      <c r="G2340" s="228" t="s">
        <v>602</v>
      </c>
      <c r="H2340" s="3" t="s">
        <v>202</v>
      </c>
      <c r="I2340" s="222">
        <v>2023</v>
      </c>
    </row>
    <row r="2341" spans="1:9" s="72" customFormat="1" ht="19.5" customHeight="1">
      <c r="A2341" s="225" t="s">
        <v>4992</v>
      </c>
      <c r="B2341" s="238" t="s">
        <v>4500</v>
      </c>
      <c r="C2341" s="4" t="s">
        <v>33</v>
      </c>
      <c r="D2341" s="18">
        <v>7.14</v>
      </c>
      <c r="E2341" s="26"/>
      <c r="F2341" s="18">
        <v>7.14</v>
      </c>
      <c r="G2341" s="228" t="s">
        <v>617</v>
      </c>
      <c r="H2341" s="3" t="s">
        <v>202</v>
      </c>
      <c r="I2341" s="222">
        <v>2023</v>
      </c>
    </row>
    <row r="2342" spans="1:9" s="72" customFormat="1" ht="19.5" customHeight="1">
      <c r="A2342" s="225" t="s">
        <v>4993</v>
      </c>
      <c r="B2342" s="238" t="s">
        <v>4501</v>
      </c>
      <c r="C2342" s="4" t="s">
        <v>33</v>
      </c>
      <c r="D2342" s="18">
        <v>2.8</v>
      </c>
      <c r="E2342" s="26"/>
      <c r="F2342" s="18">
        <v>2.8</v>
      </c>
      <c r="G2342" s="228" t="s">
        <v>617</v>
      </c>
      <c r="H2342" s="3" t="s">
        <v>202</v>
      </c>
      <c r="I2342" s="222">
        <v>2024</v>
      </c>
    </row>
    <row r="2343" spans="1:9" s="72" customFormat="1" ht="19.5" customHeight="1">
      <c r="A2343" s="225" t="s">
        <v>4994</v>
      </c>
      <c r="B2343" s="238" t="s">
        <v>4502</v>
      </c>
      <c r="C2343" s="4" t="s">
        <v>33</v>
      </c>
      <c r="D2343" s="18">
        <v>4.01</v>
      </c>
      <c r="E2343" s="26"/>
      <c r="F2343" s="18">
        <v>4.01</v>
      </c>
      <c r="G2343" s="228" t="s">
        <v>617</v>
      </c>
      <c r="H2343" s="3" t="s">
        <v>202</v>
      </c>
      <c r="I2343" s="222">
        <v>2024</v>
      </c>
    </row>
    <row r="2344" spans="1:9" s="72" customFormat="1" ht="19.5" customHeight="1">
      <c r="A2344" s="225" t="s">
        <v>4995</v>
      </c>
      <c r="B2344" s="238" t="s">
        <v>4503</v>
      </c>
      <c r="C2344" s="4" t="s">
        <v>33</v>
      </c>
      <c r="D2344" s="18">
        <v>8</v>
      </c>
      <c r="E2344" s="26"/>
      <c r="F2344" s="18">
        <v>8</v>
      </c>
      <c r="G2344" s="228" t="s">
        <v>755</v>
      </c>
      <c r="H2344" s="3" t="s">
        <v>202</v>
      </c>
      <c r="I2344" s="222">
        <v>2024</v>
      </c>
    </row>
    <row r="2345" spans="1:9" s="72" customFormat="1" ht="19.5" customHeight="1">
      <c r="A2345" s="225" t="s">
        <v>4996</v>
      </c>
      <c r="B2345" s="238" t="s">
        <v>4504</v>
      </c>
      <c r="C2345" s="4" t="s">
        <v>33</v>
      </c>
      <c r="D2345" s="18">
        <v>12</v>
      </c>
      <c r="E2345" s="26"/>
      <c r="F2345" s="18">
        <v>12</v>
      </c>
      <c r="G2345" s="228" t="s">
        <v>589</v>
      </c>
      <c r="H2345" s="3" t="s">
        <v>202</v>
      </c>
      <c r="I2345" s="222">
        <v>2024</v>
      </c>
    </row>
    <row r="2346" spans="1:9" s="72" customFormat="1" ht="19.5" customHeight="1">
      <c r="A2346" s="225" t="s">
        <v>4997</v>
      </c>
      <c r="B2346" s="238" t="s">
        <v>4505</v>
      </c>
      <c r="C2346" s="4" t="s">
        <v>33</v>
      </c>
      <c r="D2346" s="18">
        <v>6</v>
      </c>
      <c r="E2346" s="26"/>
      <c r="F2346" s="18">
        <v>6</v>
      </c>
      <c r="G2346" s="228" t="s">
        <v>619</v>
      </c>
      <c r="H2346" s="3" t="s">
        <v>202</v>
      </c>
      <c r="I2346" s="222">
        <v>2024</v>
      </c>
    </row>
    <row r="2347" spans="1:9" s="72" customFormat="1" ht="19.5" customHeight="1">
      <c r="A2347" s="225" t="s">
        <v>4998</v>
      </c>
      <c r="B2347" s="238" t="s">
        <v>4506</v>
      </c>
      <c r="C2347" s="4" t="s">
        <v>33</v>
      </c>
      <c r="D2347" s="18">
        <v>35</v>
      </c>
      <c r="E2347" s="26"/>
      <c r="F2347" s="18">
        <v>35</v>
      </c>
      <c r="G2347" s="228" t="s">
        <v>605</v>
      </c>
      <c r="H2347" s="3" t="s">
        <v>202</v>
      </c>
      <c r="I2347" s="222">
        <v>2024</v>
      </c>
    </row>
    <row r="2348" spans="1:9" s="72" customFormat="1" ht="19.5" customHeight="1">
      <c r="A2348" s="225" t="s">
        <v>4999</v>
      </c>
      <c r="B2348" s="238" t="s">
        <v>4507</v>
      </c>
      <c r="C2348" s="4" t="s">
        <v>33</v>
      </c>
      <c r="D2348" s="18">
        <v>6.9799999999999995</v>
      </c>
      <c r="E2348" s="26"/>
      <c r="F2348" s="18">
        <v>6.9799999999999995</v>
      </c>
      <c r="G2348" s="228" t="s">
        <v>602</v>
      </c>
      <c r="H2348" s="3" t="s">
        <v>202</v>
      </c>
      <c r="I2348" s="222">
        <v>2024</v>
      </c>
    </row>
    <row r="2349" spans="1:9" s="72" customFormat="1" ht="19.5" customHeight="1">
      <c r="A2349" s="225" t="s">
        <v>5000</v>
      </c>
      <c r="B2349" s="238" t="s">
        <v>4510</v>
      </c>
      <c r="C2349" s="4" t="s">
        <v>33</v>
      </c>
      <c r="D2349" s="18">
        <v>4.13</v>
      </c>
      <c r="E2349" s="26"/>
      <c r="F2349" s="18">
        <v>4.13</v>
      </c>
      <c r="G2349" s="228" t="s">
        <v>602</v>
      </c>
      <c r="H2349" s="3" t="s">
        <v>202</v>
      </c>
      <c r="I2349" s="222">
        <v>2024</v>
      </c>
    </row>
    <row r="2350" spans="1:9" s="72" customFormat="1" ht="19.5" customHeight="1">
      <c r="A2350" s="225" t="s">
        <v>5001</v>
      </c>
      <c r="B2350" s="238" t="s">
        <v>787</v>
      </c>
      <c r="C2350" s="4" t="s">
        <v>33</v>
      </c>
      <c r="D2350" s="18">
        <v>3.44</v>
      </c>
      <c r="E2350" s="26"/>
      <c r="F2350" s="18">
        <v>3.44</v>
      </c>
      <c r="G2350" s="228" t="s">
        <v>617</v>
      </c>
      <c r="H2350" s="3" t="s">
        <v>202</v>
      </c>
      <c r="I2350" s="222">
        <v>2021</v>
      </c>
    </row>
    <row r="2351" spans="1:9" s="72" customFormat="1" ht="19.5" customHeight="1">
      <c r="A2351" s="225" t="s">
        <v>5002</v>
      </c>
      <c r="B2351" s="238" t="s">
        <v>4508</v>
      </c>
      <c r="C2351" s="4" t="s">
        <v>33</v>
      </c>
      <c r="D2351" s="18">
        <v>3</v>
      </c>
      <c r="E2351" s="26"/>
      <c r="F2351" s="18">
        <v>3</v>
      </c>
      <c r="G2351" s="228" t="s">
        <v>668</v>
      </c>
      <c r="H2351" s="3" t="s">
        <v>202</v>
      </c>
      <c r="I2351" s="222">
        <v>2021</v>
      </c>
    </row>
    <row r="2352" spans="1:9" s="72" customFormat="1" ht="19.5" customHeight="1">
      <c r="A2352" s="225" t="s">
        <v>5003</v>
      </c>
      <c r="B2352" s="238" t="s">
        <v>4509</v>
      </c>
      <c r="C2352" s="4" t="s">
        <v>33</v>
      </c>
      <c r="D2352" s="18">
        <v>4.5</v>
      </c>
      <c r="E2352" s="26"/>
      <c r="F2352" s="18">
        <v>4.5</v>
      </c>
      <c r="G2352" s="228" t="s">
        <v>602</v>
      </c>
      <c r="H2352" s="3" t="s">
        <v>202</v>
      </c>
      <c r="I2352" s="222">
        <v>2021</v>
      </c>
    </row>
    <row r="2353" spans="1:9" s="72" customFormat="1" ht="19.5" customHeight="1">
      <c r="A2353" s="225" t="s">
        <v>5004</v>
      </c>
      <c r="B2353" s="238" t="s">
        <v>4509</v>
      </c>
      <c r="C2353" s="4" t="s">
        <v>33</v>
      </c>
      <c r="D2353" s="18">
        <v>4.5</v>
      </c>
      <c r="E2353" s="26"/>
      <c r="F2353" s="18">
        <v>4.5</v>
      </c>
      <c r="G2353" s="228" t="s">
        <v>617</v>
      </c>
      <c r="H2353" s="3" t="s">
        <v>202</v>
      </c>
      <c r="I2353" s="222">
        <v>2021</v>
      </c>
    </row>
    <row r="2354" spans="1:9" s="72" customFormat="1" ht="19.5" customHeight="1">
      <c r="A2354" s="225" t="s">
        <v>5005</v>
      </c>
      <c r="B2354" s="238" t="s">
        <v>4509</v>
      </c>
      <c r="C2354" s="4" t="s">
        <v>34</v>
      </c>
      <c r="D2354" s="18">
        <v>3.6</v>
      </c>
      <c r="E2354" s="26"/>
      <c r="F2354" s="18">
        <v>3.6</v>
      </c>
      <c r="G2354" s="228" t="s">
        <v>668</v>
      </c>
      <c r="H2354" s="3"/>
      <c r="I2354" s="222"/>
    </row>
    <row r="2355" spans="1:9" s="78" customFormat="1" ht="19.5" customHeight="1">
      <c r="A2355" s="158">
        <v>3.2</v>
      </c>
      <c r="B2355" s="280" t="s">
        <v>3320</v>
      </c>
      <c r="C2355" s="4" t="s">
        <v>34</v>
      </c>
      <c r="D2355" s="50">
        <f>SUM(D2356:D2378)</f>
        <v>108.90999999999998</v>
      </c>
      <c r="E2355" s="50">
        <f>SUM(E2356:E2378)</f>
        <v>0</v>
      </c>
      <c r="F2355" s="50">
        <f>SUM(F2356:F2378)</f>
        <v>108.90999999999998</v>
      </c>
      <c r="G2355" s="151"/>
      <c r="H2355" s="3" t="s">
        <v>202</v>
      </c>
      <c r="I2355" s="222">
        <v>2021</v>
      </c>
    </row>
    <row r="2356" spans="1:9" s="72" customFormat="1" ht="19.5" customHeight="1">
      <c r="A2356" s="225" t="s">
        <v>2073</v>
      </c>
      <c r="B2356" s="281" t="s">
        <v>775</v>
      </c>
      <c r="C2356" s="4" t="s">
        <v>34</v>
      </c>
      <c r="D2356" s="18">
        <v>0.13</v>
      </c>
      <c r="E2356" s="26"/>
      <c r="F2356" s="18">
        <v>0.13</v>
      </c>
      <c r="G2356" s="228" t="s">
        <v>603</v>
      </c>
      <c r="H2356" s="3" t="s">
        <v>202</v>
      </c>
      <c r="I2356" s="222">
        <v>2021</v>
      </c>
    </row>
    <row r="2357" spans="1:9" s="72" customFormat="1" ht="19.5" customHeight="1">
      <c r="A2357" s="225" t="s">
        <v>2074</v>
      </c>
      <c r="B2357" s="281" t="s">
        <v>776</v>
      </c>
      <c r="C2357" s="4" t="s">
        <v>34</v>
      </c>
      <c r="D2357" s="18">
        <v>0.5</v>
      </c>
      <c r="E2357" s="26"/>
      <c r="F2357" s="18">
        <v>0.5</v>
      </c>
      <c r="G2357" s="228" t="s">
        <v>603</v>
      </c>
      <c r="H2357" s="3" t="s">
        <v>202</v>
      </c>
      <c r="I2357" s="222">
        <v>2021</v>
      </c>
    </row>
    <row r="2358" spans="1:9" s="72" customFormat="1" ht="19.5" customHeight="1">
      <c r="A2358" s="225" t="s">
        <v>2075</v>
      </c>
      <c r="B2358" s="281" t="s">
        <v>4513</v>
      </c>
      <c r="C2358" s="4" t="s">
        <v>34</v>
      </c>
      <c r="D2358" s="18">
        <v>4.58</v>
      </c>
      <c r="E2358" s="26"/>
      <c r="F2358" s="18">
        <v>4.58</v>
      </c>
      <c r="G2358" s="228" t="s">
        <v>603</v>
      </c>
      <c r="H2358" s="3" t="s">
        <v>202</v>
      </c>
      <c r="I2358" s="222">
        <v>2021</v>
      </c>
    </row>
    <row r="2359" spans="1:9" s="72" customFormat="1" ht="19.5" customHeight="1">
      <c r="A2359" s="225" t="s">
        <v>2076</v>
      </c>
      <c r="B2359" s="281" t="s">
        <v>4514</v>
      </c>
      <c r="C2359" s="4" t="s">
        <v>34</v>
      </c>
      <c r="D2359" s="18">
        <v>0.7</v>
      </c>
      <c r="E2359" s="26"/>
      <c r="F2359" s="18">
        <v>0.7</v>
      </c>
      <c r="G2359" s="228" t="s">
        <v>603</v>
      </c>
      <c r="H2359" s="3" t="s">
        <v>202</v>
      </c>
      <c r="I2359" s="222">
        <v>2022</v>
      </c>
    </row>
    <row r="2360" spans="1:9" s="72" customFormat="1" ht="19.5" customHeight="1">
      <c r="A2360" s="225" t="s">
        <v>2077</v>
      </c>
      <c r="B2360" s="281" t="s">
        <v>777</v>
      </c>
      <c r="C2360" s="4" t="s">
        <v>34</v>
      </c>
      <c r="D2360" s="18">
        <v>1.89</v>
      </c>
      <c r="E2360" s="26"/>
      <c r="F2360" s="18">
        <v>1.89</v>
      </c>
      <c r="G2360" s="228" t="s">
        <v>603</v>
      </c>
      <c r="H2360" s="3" t="s">
        <v>202</v>
      </c>
      <c r="I2360" s="222">
        <v>2022</v>
      </c>
    </row>
    <row r="2361" spans="1:9" s="72" customFormat="1" ht="19.5" customHeight="1">
      <c r="A2361" s="225" t="s">
        <v>4751</v>
      </c>
      <c r="B2361" s="281" t="s">
        <v>4515</v>
      </c>
      <c r="C2361" s="4" t="s">
        <v>34</v>
      </c>
      <c r="D2361" s="18">
        <v>0.4</v>
      </c>
      <c r="E2361" s="26"/>
      <c r="F2361" s="18">
        <v>0.4</v>
      </c>
      <c r="G2361" s="228" t="s">
        <v>580</v>
      </c>
      <c r="H2361" s="3" t="s">
        <v>202</v>
      </c>
      <c r="I2361" s="222">
        <v>2022</v>
      </c>
    </row>
    <row r="2362" spans="1:9" s="72" customFormat="1" ht="19.5" customHeight="1">
      <c r="A2362" s="225" t="s">
        <v>4836</v>
      </c>
      <c r="B2362" s="281" t="s">
        <v>778</v>
      </c>
      <c r="C2362" s="4" t="s">
        <v>34</v>
      </c>
      <c r="D2362" s="18">
        <v>9.08</v>
      </c>
      <c r="E2362" s="26"/>
      <c r="F2362" s="18">
        <v>9.08</v>
      </c>
      <c r="G2362" s="228" t="s">
        <v>580</v>
      </c>
      <c r="H2362" s="3" t="s">
        <v>202</v>
      </c>
      <c r="I2362" s="222">
        <v>2022</v>
      </c>
    </row>
    <row r="2363" spans="1:9" s="72" customFormat="1" ht="19.5" customHeight="1">
      <c r="A2363" s="225" t="s">
        <v>5006</v>
      </c>
      <c r="B2363" s="281" t="s">
        <v>779</v>
      </c>
      <c r="C2363" s="4" t="s">
        <v>34</v>
      </c>
      <c r="D2363" s="18">
        <v>0.38</v>
      </c>
      <c r="E2363" s="26"/>
      <c r="F2363" s="18">
        <v>0.38</v>
      </c>
      <c r="G2363" s="228" t="s">
        <v>580</v>
      </c>
      <c r="H2363" s="3" t="s">
        <v>202</v>
      </c>
      <c r="I2363" s="222">
        <v>2022</v>
      </c>
    </row>
    <row r="2364" spans="1:9" s="72" customFormat="1" ht="19.5" customHeight="1">
      <c r="A2364" s="225" t="s">
        <v>5007</v>
      </c>
      <c r="B2364" s="281" t="s">
        <v>2749</v>
      </c>
      <c r="C2364" s="4" t="s">
        <v>34</v>
      </c>
      <c r="D2364" s="18">
        <v>0.07</v>
      </c>
      <c r="E2364" s="26"/>
      <c r="F2364" s="18">
        <v>0.07</v>
      </c>
      <c r="G2364" s="228" t="s">
        <v>580</v>
      </c>
      <c r="H2364" s="3" t="s">
        <v>202</v>
      </c>
      <c r="I2364" s="222">
        <v>2022</v>
      </c>
    </row>
    <row r="2365" spans="1:9" s="72" customFormat="1" ht="19.5" customHeight="1">
      <c r="A2365" s="225" t="s">
        <v>5008</v>
      </c>
      <c r="B2365" s="281" t="s">
        <v>2750</v>
      </c>
      <c r="C2365" s="4" t="s">
        <v>34</v>
      </c>
      <c r="D2365" s="18">
        <v>0.06</v>
      </c>
      <c r="E2365" s="26"/>
      <c r="F2365" s="18">
        <v>0.06</v>
      </c>
      <c r="G2365" s="228" t="s">
        <v>580</v>
      </c>
      <c r="H2365" s="3" t="s">
        <v>202</v>
      </c>
      <c r="I2365" s="222">
        <v>2022</v>
      </c>
    </row>
    <row r="2366" spans="1:9" s="72" customFormat="1" ht="19.5" customHeight="1">
      <c r="A2366" s="225" t="s">
        <v>5009</v>
      </c>
      <c r="B2366" s="281" t="s">
        <v>780</v>
      </c>
      <c r="C2366" s="4" t="s">
        <v>34</v>
      </c>
      <c r="D2366" s="18">
        <v>0.4</v>
      </c>
      <c r="E2366" s="26"/>
      <c r="F2366" s="18">
        <v>0.4</v>
      </c>
      <c r="G2366" s="228" t="s">
        <v>580</v>
      </c>
      <c r="H2366" s="3" t="s">
        <v>202</v>
      </c>
      <c r="I2366" s="222">
        <v>2022</v>
      </c>
    </row>
    <row r="2367" spans="1:9" s="72" customFormat="1" ht="19.5" customHeight="1">
      <c r="A2367" s="225" t="s">
        <v>5010</v>
      </c>
      <c r="B2367" s="281" t="s">
        <v>781</v>
      </c>
      <c r="C2367" s="4" t="s">
        <v>34</v>
      </c>
      <c r="D2367" s="18">
        <v>4.6899999999999995</v>
      </c>
      <c r="E2367" s="26"/>
      <c r="F2367" s="18">
        <v>4.6899999999999995</v>
      </c>
      <c r="G2367" s="228" t="s">
        <v>580</v>
      </c>
      <c r="H2367" s="3" t="s">
        <v>202</v>
      </c>
      <c r="I2367" s="222">
        <v>2022</v>
      </c>
    </row>
    <row r="2368" spans="1:9" s="72" customFormat="1" ht="19.5" customHeight="1">
      <c r="A2368" s="225" t="s">
        <v>5011</v>
      </c>
      <c r="B2368" s="281" t="s">
        <v>4516</v>
      </c>
      <c r="C2368" s="4" t="s">
        <v>34</v>
      </c>
      <c r="D2368" s="18">
        <v>0.84</v>
      </c>
      <c r="E2368" s="26"/>
      <c r="F2368" s="18">
        <v>0.84</v>
      </c>
      <c r="G2368" s="228" t="s">
        <v>666</v>
      </c>
      <c r="H2368" s="3" t="s">
        <v>202</v>
      </c>
      <c r="I2368" s="222">
        <v>2021</v>
      </c>
    </row>
    <row r="2369" spans="1:9" s="72" customFormat="1" ht="19.5" customHeight="1">
      <c r="A2369" s="225" t="s">
        <v>5012</v>
      </c>
      <c r="B2369" s="281" t="s">
        <v>4516</v>
      </c>
      <c r="C2369" s="4" t="s">
        <v>34</v>
      </c>
      <c r="D2369" s="18">
        <v>6.3</v>
      </c>
      <c r="E2369" s="26"/>
      <c r="F2369" s="18">
        <v>6.3</v>
      </c>
      <c r="G2369" s="228" t="s">
        <v>666</v>
      </c>
      <c r="H2369" s="3" t="s">
        <v>202</v>
      </c>
      <c r="I2369" s="222">
        <v>2021</v>
      </c>
    </row>
    <row r="2370" spans="1:9" s="72" customFormat="1" ht="19.5" customHeight="1">
      <c r="A2370" s="225" t="s">
        <v>5013</v>
      </c>
      <c r="B2370" s="281" t="s">
        <v>4517</v>
      </c>
      <c r="C2370" s="4" t="s">
        <v>34</v>
      </c>
      <c r="D2370" s="18">
        <v>5</v>
      </c>
      <c r="E2370" s="26"/>
      <c r="F2370" s="18">
        <v>5</v>
      </c>
      <c r="G2370" s="228" t="s">
        <v>580</v>
      </c>
      <c r="H2370" s="3" t="s">
        <v>202</v>
      </c>
      <c r="I2370" s="222">
        <v>2021</v>
      </c>
    </row>
    <row r="2371" spans="1:9" s="72" customFormat="1" ht="19.5" customHeight="1">
      <c r="A2371" s="225" t="s">
        <v>5014</v>
      </c>
      <c r="B2371" s="281" t="s">
        <v>782</v>
      </c>
      <c r="C2371" s="4" t="s">
        <v>34</v>
      </c>
      <c r="D2371" s="18">
        <v>22</v>
      </c>
      <c r="E2371" s="26"/>
      <c r="F2371" s="18">
        <v>22</v>
      </c>
      <c r="G2371" s="228" t="s">
        <v>580</v>
      </c>
      <c r="H2371" s="3" t="s">
        <v>202</v>
      </c>
      <c r="I2371" s="222">
        <v>2021</v>
      </c>
    </row>
    <row r="2372" spans="1:9" s="72" customFormat="1" ht="19.5" customHeight="1">
      <c r="A2372" s="225" t="s">
        <v>5015</v>
      </c>
      <c r="B2372" s="281" t="s">
        <v>783</v>
      </c>
      <c r="C2372" s="4" t="s">
        <v>34</v>
      </c>
      <c r="D2372" s="18">
        <v>36</v>
      </c>
      <c r="E2372" s="26"/>
      <c r="F2372" s="18">
        <v>36</v>
      </c>
      <c r="G2372" s="228" t="s">
        <v>666</v>
      </c>
      <c r="H2372" s="3" t="s">
        <v>202</v>
      </c>
      <c r="I2372" s="222">
        <v>2023</v>
      </c>
    </row>
    <row r="2373" spans="1:9" s="72" customFormat="1" ht="19.5" customHeight="1">
      <c r="A2373" s="225" t="s">
        <v>5016</v>
      </c>
      <c r="B2373" s="281" t="s">
        <v>4518</v>
      </c>
      <c r="C2373" s="4" t="s">
        <v>34</v>
      </c>
      <c r="D2373" s="18">
        <v>8.6</v>
      </c>
      <c r="E2373" s="26"/>
      <c r="F2373" s="18">
        <v>8.6</v>
      </c>
      <c r="G2373" s="228" t="s">
        <v>580</v>
      </c>
      <c r="H2373" s="3" t="s">
        <v>202</v>
      </c>
      <c r="I2373" s="222">
        <v>2023</v>
      </c>
    </row>
    <row r="2374" spans="1:9" s="72" customFormat="1" ht="19.5" customHeight="1">
      <c r="A2374" s="225" t="s">
        <v>5017</v>
      </c>
      <c r="B2374" s="281" t="s">
        <v>4519</v>
      </c>
      <c r="C2374" s="4" t="s">
        <v>34</v>
      </c>
      <c r="D2374" s="18">
        <v>4</v>
      </c>
      <c r="E2374" s="26"/>
      <c r="F2374" s="18">
        <v>4</v>
      </c>
      <c r="G2374" s="228" t="s">
        <v>580</v>
      </c>
      <c r="H2374" s="3" t="s">
        <v>202</v>
      </c>
      <c r="I2374" s="222">
        <v>2023</v>
      </c>
    </row>
    <row r="2375" spans="1:9" s="72" customFormat="1" ht="27.75" customHeight="1">
      <c r="A2375" s="225" t="s">
        <v>5018</v>
      </c>
      <c r="B2375" s="281" t="s">
        <v>4520</v>
      </c>
      <c r="C2375" s="4" t="s">
        <v>34</v>
      </c>
      <c r="D2375" s="18">
        <v>3</v>
      </c>
      <c r="E2375" s="26"/>
      <c r="F2375" s="18">
        <v>3</v>
      </c>
      <c r="G2375" s="228" t="s">
        <v>580</v>
      </c>
      <c r="H2375" s="3" t="s">
        <v>202</v>
      </c>
      <c r="I2375" s="222">
        <v>2023</v>
      </c>
    </row>
    <row r="2376" spans="1:9" s="72" customFormat="1" ht="19.5" customHeight="1">
      <c r="A2376" s="225" t="s">
        <v>5019</v>
      </c>
      <c r="B2376" s="281" t="s">
        <v>784</v>
      </c>
      <c r="C2376" s="4" t="s">
        <v>34</v>
      </c>
      <c r="D2376" s="18">
        <v>0.14</v>
      </c>
      <c r="E2376" s="26"/>
      <c r="F2376" s="18">
        <v>0.14</v>
      </c>
      <c r="G2376" s="228" t="s">
        <v>629</v>
      </c>
      <c r="H2376" s="3" t="s">
        <v>202</v>
      </c>
      <c r="I2376" s="222">
        <v>2025</v>
      </c>
    </row>
    <row r="2377" spans="1:9" s="72" customFormat="1" ht="19.5" customHeight="1">
      <c r="A2377" s="225" t="s">
        <v>5020</v>
      </c>
      <c r="B2377" s="281" t="s">
        <v>785</v>
      </c>
      <c r="C2377" s="4" t="s">
        <v>34</v>
      </c>
      <c r="D2377" s="18">
        <v>0.08</v>
      </c>
      <c r="E2377" s="26"/>
      <c r="F2377" s="18">
        <v>0.08</v>
      </c>
      <c r="G2377" s="228" t="s">
        <v>629</v>
      </c>
      <c r="H2377" s="3" t="s">
        <v>202</v>
      </c>
      <c r="I2377" s="222">
        <v>2025</v>
      </c>
    </row>
    <row r="2378" spans="1:9" s="72" customFormat="1" ht="19.5" customHeight="1">
      <c r="A2378" s="225" t="s">
        <v>5021</v>
      </c>
      <c r="B2378" s="281" t="s">
        <v>786</v>
      </c>
      <c r="C2378" s="4" t="s">
        <v>34</v>
      </c>
      <c r="D2378" s="18">
        <v>0.07</v>
      </c>
      <c r="E2378" s="26"/>
      <c r="F2378" s="18">
        <v>0.07</v>
      </c>
      <c r="G2378" s="228" t="s">
        <v>629</v>
      </c>
      <c r="H2378" s="3" t="s">
        <v>202</v>
      </c>
      <c r="I2378" s="222">
        <v>2025</v>
      </c>
    </row>
    <row r="2379" spans="1:9" s="78" customFormat="1" ht="19.5" customHeight="1">
      <c r="A2379" s="156">
        <v>4</v>
      </c>
      <c r="B2379" s="280" t="s">
        <v>1394</v>
      </c>
      <c r="C2379" s="6"/>
      <c r="D2379" s="50">
        <f>SUM(D2380:D2381)</f>
        <v>1.6700000000000002</v>
      </c>
      <c r="E2379" s="50">
        <f>SUM(E2380:E2381)</f>
        <v>0</v>
      </c>
      <c r="F2379" s="50">
        <f>SUM(F2380:F2381)</f>
        <v>1.6700000000000002</v>
      </c>
      <c r="G2379" s="151"/>
      <c r="H2379" s="97"/>
      <c r="I2379" s="222"/>
    </row>
    <row r="2380" spans="1:9" s="72" customFormat="1" ht="19.5" customHeight="1">
      <c r="A2380" s="157">
        <v>4.1</v>
      </c>
      <c r="B2380" s="245" t="s">
        <v>4521</v>
      </c>
      <c r="C2380" s="4" t="s">
        <v>33</v>
      </c>
      <c r="D2380" s="18">
        <v>0.56</v>
      </c>
      <c r="E2380" s="26"/>
      <c r="F2380" s="18">
        <v>0.56</v>
      </c>
      <c r="G2380" s="97" t="s">
        <v>1394</v>
      </c>
      <c r="H2380" s="97" t="s">
        <v>1394</v>
      </c>
      <c r="I2380" s="222">
        <v>2023</v>
      </c>
    </row>
    <row r="2381" spans="1:9" s="72" customFormat="1" ht="19.5" customHeight="1">
      <c r="A2381" s="157">
        <v>4.2</v>
      </c>
      <c r="B2381" s="245" t="s">
        <v>4522</v>
      </c>
      <c r="C2381" s="4" t="s">
        <v>33</v>
      </c>
      <c r="D2381" s="18">
        <v>1.11</v>
      </c>
      <c r="E2381" s="26"/>
      <c r="F2381" s="18">
        <v>1.11</v>
      </c>
      <c r="G2381" s="97" t="s">
        <v>1394</v>
      </c>
      <c r="H2381" s="97" t="s">
        <v>1394</v>
      </c>
      <c r="I2381" s="222">
        <v>2023</v>
      </c>
    </row>
    <row r="2382" spans="1:9" s="78" customFormat="1" ht="19.5" customHeight="1">
      <c r="A2382" s="156">
        <v>5</v>
      </c>
      <c r="B2382" s="280" t="s">
        <v>204</v>
      </c>
      <c r="C2382" s="6"/>
      <c r="D2382" s="50"/>
      <c r="E2382" s="112"/>
      <c r="F2382" s="50"/>
      <c r="G2382" s="95"/>
      <c r="H2382" s="153"/>
      <c r="I2382" s="222"/>
    </row>
    <row r="2383" spans="1:9" s="78" customFormat="1" ht="19.5" customHeight="1">
      <c r="A2383" s="158">
        <v>5.1</v>
      </c>
      <c r="B2383" s="280" t="s">
        <v>3319</v>
      </c>
      <c r="C2383" s="4" t="s">
        <v>33</v>
      </c>
      <c r="D2383" s="50">
        <f>SUM(D2384:D2451)</f>
        <v>153.30210000000002</v>
      </c>
      <c r="E2383" s="50">
        <f>SUM(E2384:E2451)</f>
        <v>0</v>
      </c>
      <c r="F2383" s="50">
        <f>SUM(F2384:F2451)</f>
        <v>153.30210000000002</v>
      </c>
      <c r="G2383" s="151"/>
      <c r="H2383" s="3" t="s">
        <v>204</v>
      </c>
      <c r="I2383" s="222">
        <v>2021</v>
      </c>
    </row>
    <row r="2384" spans="1:9" s="72" customFormat="1" ht="19.5" customHeight="1">
      <c r="A2384" s="225" t="s">
        <v>2219</v>
      </c>
      <c r="B2384" s="238" t="s">
        <v>4523</v>
      </c>
      <c r="C2384" s="4" t="s">
        <v>33</v>
      </c>
      <c r="D2384" s="18">
        <v>2.5</v>
      </c>
      <c r="E2384" s="26"/>
      <c r="F2384" s="18">
        <v>2.5</v>
      </c>
      <c r="G2384" s="228" t="s">
        <v>1045</v>
      </c>
      <c r="H2384" s="3" t="s">
        <v>204</v>
      </c>
      <c r="I2384" s="222">
        <v>2021</v>
      </c>
    </row>
    <row r="2385" spans="1:9" s="72" customFormat="1" ht="19.5" customHeight="1">
      <c r="A2385" s="225" t="s">
        <v>2220</v>
      </c>
      <c r="B2385" s="238" t="s">
        <v>4524</v>
      </c>
      <c r="C2385" s="4" t="s">
        <v>33</v>
      </c>
      <c r="D2385" s="18">
        <v>1.44</v>
      </c>
      <c r="E2385" s="26"/>
      <c r="F2385" s="18">
        <v>1.44</v>
      </c>
      <c r="G2385" s="228" t="s">
        <v>1045</v>
      </c>
      <c r="H2385" s="3" t="s">
        <v>204</v>
      </c>
      <c r="I2385" s="222">
        <v>2021</v>
      </c>
    </row>
    <row r="2386" spans="1:9" s="72" customFormat="1" ht="19.5" customHeight="1">
      <c r="A2386" s="225" t="s">
        <v>2221</v>
      </c>
      <c r="B2386" s="238" t="s">
        <v>4525</v>
      </c>
      <c r="C2386" s="4" t="s">
        <v>33</v>
      </c>
      <c r="D2386" s="18">
        <v>1.18</v>
      </c>
      <c r="E2386" s="26"/>
      <c r="F2386" s="18">
        <v>1.18</v>
      </c>
      <c r="G2386" s="228" t="s">
        <v>1045</v>
      </c>
      <c r="H2386" s="3" t="s">
        <v>204</v>
      </c>
      <c r="I2386" s="222">
        <v>2021</v>
      </c>
    </row>
    <row r="2387" spans="1:9" s="72" customFormat="1" ht="19.5" customHeight="1">
      <c r="A2387" s="225" t="s">
        <v>2222</v>
      </c>
      <c r="B2387" s="238" t="s">
        <v>4526</v>
      </c>
      <c r="C2387" s="4" t="s">
        <v>33</v>
      </c>
      <c r="D2387" s="18">
        <v>3</v>
      </c>
      <c r="E2387" s="26"/>
      <c r="F2387" s="18">
        <v>3</v>
      </c>
      <c r="G2387" s="228" t="s">
        <v>1045</v>
      </c>
      <c r="H2387" s="3" t="s">
        <v>204</v>
      </c>
      <c r="I2387" s="222">
        <v>2021</v>
      </c>
    </row>
    <row r="2388" spans="1:9" s="72" customFormat="1" ht="19.5" customHeight="1">
      <c r="A2388" s="225" t="s">
        <v>2223</v>
      </c>
      <c r="B2388" s="238" t="s">
        <v>4527</v>
      </c>
      <c r="C2388" s="4" t="s">
        <v>33</v>
      </c>
      <c r="D2388" s="18">
        <v>1.52</v>
      </c>
      <c r="E2388" s="26"/>
      <c r="F2388" s="18">
        <v>1.52</v>
      </c>
      <c r="G2388" s="228" t="s">
        <v>1045</v>
      </c>
      <c r="H2388" s="3" t="s">
        <v>204</v>
      </c>
      <c r="I2388" s="222">
        <v>2022</v>
      </c>
    </row>
    <row r="2389" spans="1:9" s="72" customFormat="1" ht="19.5" customHeight="1">
      <c r="A2389" s="225" t="s">
        <v>2224</v>
      </c>
      <c r="B2389" s="238" t="s">
        <v>4528</v>
      </c>
      <c r="C2389" s="4" t="s">
        <v>33</v>
      </c>
      <c r="D2389" s="18">
        <v>1.05</v>
      </c>
      <c r="E2389" s="26"/>
      <c r="F2389" s="18">
        <v>1.05</v>
      </c>
      <c r="G2389" s="228" t="s">
        <v>1045</v>
      </c>
      <c r="H2389" s="3" t="s">
        <v>204</v>
      </c>
      <c r="I2389" s="222">
        <v>2022</v>
      </c>
    </row>
    <row r="2390" spans="1:9" s="72" customFormat="1" ht="19.5" customHeight="1">
      <c r="A2390" s="225" t="s">
        <v>2225</v>
      </c>
      <c r="B2390" s="238" t="s">
        <v>4529</v>
      </c>
      <c r="C2390" s="4" t="s">
        <v>33</v>
      </c>
      <c r="D2390" s="18">
        <v>3</v>
      </c>
      <c r="E2390" s="26"/>
      <c r="F2390" s="18">
        <v>3</v>
      </c>
      <c r="G2390" s="228" t="s">
        <v>1045</v>
      </c>
      <c r="H2390" s="3" t="s">
        <v>204</v>
      </c>
      <c r="I2390" s="222">
        <v>2022</v>
      </c>
    </row>
    <row r="2391" spans="1:9" s="72" customFormat="1" ht="19.5" customHeight="1">
      <c r="A2391" s="225" t="s">
        <v>2226</v>
      </c>
      <c r="B2391" s="238" t="s">
        <v>4530</v>
      </c>
      <c r="C2391" s="4" t="s">
        <v>33</v>
      </c>
      <c r="D2391" s="18">
        <v>1.09</v>
      </c>
      <c r="E2391" s="26"/>
      <c r="F2391" s="18">
        <v>1.09</v>
      </c>
      <c r="G2391" s="228" t="s">
        <v>1045</v>
      </c>
      <c r="H2391" s="3" t="s">
        <v>204</v>
      </c>
      <c r="I2391" s="222">
        <v>2022</v>
      </c>
    </row>
    <row r="2392" spans="1:9" s="72" customFormat="1" ht="19.5" customHeight="1">
      <c r="A2392" s="225" t="s">
        <v>2227</v>
      </c>
      <c r="B2392" s="238" t="s">
        <v>4531</v>
      </c>
      <c r="C2392" s="4" t="s">
        <v>33</v>
      </c>
      <c r="D2392" s="18">
        <v>2</v>
      </c>
      <c r="E2392" s="26"/>
      <c r="F2392" s="18">
        <v>2</v>
      </c>
      <c r="G2392" s="228" t="s">
        <v>1045</v>
      </c>
      <c r="H2392" s="3" t="s">
        <v>204</v>
      </c>
      <c r="I2392" s="222">
        <v>2022</v>
      </c>
    </row>
    <row r="2393" spans="1:9" s="72" customFormat="1" ht="19.5" customHeight="1">
      <c r="A2393" s="225" t="s">
        <v>2228</v>
      </c>
      <c r="B2393" s="238" t="s">
        <v>4532</v>
      </c>
      <c r="C2393" s="4" t="s">
        <v>33</v>
      </c>
      <c r="D2393" s="18">
        <v>2.5300000000000002</v>
      </c>
      <c r="E2393" s="26"/>
      <c r="F2393" s="18">
        <v>2.5300000000000002</v>
      </c>
      <c r="G2393" s="228" t="s">
        <v>1045</v>
      </c>
      <c r="H2393" s="3" t="s">
        <v>204</v>
      </c>
      <c r="I2393" s="222">
        <v>2023</v>
      </c>
    </row>
    <row r="2394" spans="1:9" s="72" customFormat="1" ht="19.5" customHeight="1">
      <c r="A2394" s="225" t="s">
        <v>2229</v>
      </c>
      <c r="B2394" s="238" t="s">
        <v>4533</v>
      </c>
      <c r="C2394" s="4" t="s">
        <v>33</v>
      </c>
      <c r="D2394" s="18">
        <v>1.92</v>
      </c>
      <c r="E2394" s="26"/>
      <c r="F2394" s="18">
        <v>1.92</v>
      </c>
      <c r="G2394" s="228" t="s">
        <v>1045</v>
      </c>
      <c r="H2394" s="3" t="s">
        <v>204</v>
      </c>
      <c r="I2394" s="222">
        <v>2023</v>
      </c>
    </row>
    <row r="2395" spans="1:9" s="72" customFormat="1" ht="19.5" customHeight="1">
      <c r="A2395" s="225" t="s">
        <v>2230</v>
      </c>
      <c r="B2395" s="238" t="s">
        <v>4534</v>
      </c>
      <c r="C2395" s="4" t="s">
        <v>33</v>
      </c>
      <c r="D2395" s="18">
        <v>5.46</v>
      </c>
      <c r="E2395" s="26"/>
      <c r="F2395" s="18">
        <v>5.46</v>
      </c>
      <c r="G2395" s="228" t="s">
        <v>1039</v>
      </c>
      <c r="H2395" s="3" t="s">
        <v>204</v>
      </c>
      <c r="I2395" s="222">
        <v>2023</v>
      </c>
    </row>
    <row r="2396" spans="1:9" s="72" customFormat="1" ht="19.5" customHeight="1">
      <c r="A2396" s="225" t="s">
        <v>2231</v>
      </c>
      <c r="B2396" s="238" t="s">
        <v>4535</v>
      </c>
      <c r="C2396" s="4" t="s">
        <v>33</v>
      </c>
      <c r="D2396" s="18">
        <v>2.53</v>
      </c>
      <c r="E2396" s="26"/>
      <c r="F2396" s="18">
        <v>2.53</v>
      </c>
      <c r="G2396" s="228" t="s">
        <v>1034</v>
      </c>
      <c r="H2396" s="3" t="s">
        <v>204</v>
      </c>
      <c r="I2396" s="222">
        <v>2023</v>
      </c>
    </row>
    <row r="2397" spans="1:9" s="72" customFormat="1" ht="19.5" customHeight="1">
      <c r="A2397" s="225" t="s">
        <v>2232</v>
      </c>
      <c r="B2397" s="238" t="s">
        <v>4536</v>
      </c>
      <c r="C2397" s="4" t="s">
        <v>33</v>
      </c>
      <c r="D2397" s="18">
        <v>3</v>
      </c>
      <c r="E2397" s="26"/>
      <c r="F2397" s="18">
        <v>3</v>
      </c>
      <c r="G2397" s="228" t="s">
        <v>1034</v>
      </c>
      <c r="H2397" s="3" t="s">
        <v>204</v>
      </c>
      <c r="I2397" s="222">
        <v>2023</v>
      </c>
    </row>
    <row r="2398" spans="1:9" s="72" customFormat="1" ht="19.5" customHeight="1">
      <c r="A2398" s="225" t="s">
        <v>2233</v>
      </c>
      <c r="B2398" s="238" t="s">
        <v>4537</v>
      </c>
      <c r="C2398" s="4" t="s">
        <v>33</v>
      </c>
      <c r="D2398" s="18">
        <v>1</v>
      </c>
      <c r="E2398" s="26"/>
      <c r="F2398" s="18">
        <v>1</v>
      </c>
      <c r="G2398" s="228" t="s">
        <v>1076</v>
      </c>
      <c r="H2398" s="3" t="s">
        <v>204</v>
      </c>
      <c r="I2398" s="222">
        <v>2023</v>
      </c>
    </row>
    <row r="2399" spans="1:9" s="72" customFormat="1" ht="19.5" customHeight="1">
      <c r="A2399" s="225" t="s">
        <v>2234</v>
      </c>
      <c r="B2399" s="238" t="s">
        <v>4538</v>
      </c>
      <c r="C2399" s="4" t="s">
        <v>33</v>
      </c>
      <c r="D2399" s="18">
        <v>1</v>
      </c>
      <c r="E2399" s="26"/>
      <c r="F2399" s="18">
        <v>1</v>
      </c>
      <c r="G2399" s="228" t="s">
        <v>1076</v>
      </c>
      <c r="H2399" s="3" t="s">
        <v>204</v>
      </c>
      <c r="I2399" s="222">
        <v>2023</v>
      </c>
    </row>
    <row r="2400" spans="1:9" s="72" customFormat="1" ht="19.5" customHeight="1">
      <c r="A2400" s="225" t="s">
        <v>2235</v>
      </c>
      <c r="B2400" s="238" t="s">
        <v>4539</v>
      </c>
      <c r="C2400" s="4" t="s">
        <v>33</v>
      </c>
      <c r="D2400" s="18">
        <v>5</v>
      </c>
      <c r="E2400" s="26"/>
      <c r="F2400" s="18">
        <v>5</v>
      </c>
      <c r="G2400" s="228" t="s">
        <v>1076</v>
      </c>
      <c r="H2400" s="3" t="s">
        <v>204</v>
      </c>
      <c r="I2400" s="222">
        <v>2023</v>
      </c>
    </row>
    <row r="2401" spans="1:9" s="72" customFormat="1" ht="19.5" customHeight="1">
      <c r="A2401" s="225" t="s">
        <v>2236</v>
      </c>
      <c r="B2401" s="238" t="s">
        <v>4540</v>
      </c>
      <c r="C2401" s="4" t="s">
        <v>33</v>
      </c>
      <c r="D2401" s="18">
        <v>1.5</v>
      </c>
      <c r="E2401" s="26"/>
      <c r="F2401" s="18">
        <v>1.5</v>
      </c>
      <c r="G2401" s="228" t="s">
        <v>1076</v>
      </c>
      <c r="H2401" s="3" t="s">
        <v>204</v>
      </c>
      <c r="I2401" s="222">
        <v>2023</v>
      </c>
    </row>
    <row r="2402" spans="1:9" s="72" customFormat="1" ht="19.5" customHeight="1">
      <c r="A2402" s="225" t="s">
        <v>2237</v>
      </c>
      <c r="B2402" s="238" t="s">
        <v>4541</v>
      </c>
      <c r="C2402" s="4" t="s">
        <v>33</v>
      </c>
      <c r="D2402" s="18">
        <v>7</v>
      </c>
      <c r="E2402" s="26"/>
      <c r="F2402" s="18">
        <v>7</v>
      </c>
      <c r="G2402" s="228" t="s">
        <v>1076</v>
      </c>
      <c r="H2402" s="3" t="s">
        <v>204</v>
      </c>
      <c r="I2402" s="222">
        <v>2023</v>
      </c>
    </row>
    <row r="2403" spans="1:9" s="72" customFormat="1" ht="19.5" customHeight="1">
      <c r="A2403" s="225" t="s">
        <v>2238</v>
      </c>
      <c r="B2403" s="238" t="s">
        <v>4542</v>
      </c>
      <c r="C2403" s="4" t="s">
        <v>33</v>
      </c>
      <c r="D2403" s="18">
        <v>2</v>
      </c>
      <c r="E2403" s="26"/>
      <c r="F2403" s="18">
        <v>2</v>
      </c>
      <c r="G2403" s="228" t="s">
        <v>4586</v>
      </c>
      <c r="H2403" s="3" t="s">
        <v>204</v>
      </c>
      <c r="I2403" s="222">
        <v>2024</v>
      </c>
    </row>
    <row r="2404" spans="1:9" s="72" customFormat="1" ht="19.5" customHeight="1">
      <c r="A2404" s="225" t="s">
        <v>2239</v>
      </c>
      <c r="B2404" s="238" t="s">
        <v>4543</v>
      </c>
      <c r="C2404" s="4" t="s">
        <v>33</v>
      </c>
      <c r="D2404" s="18">
        <v>4</v>
      </c>
      <c r="E2404" s="26"/>
      <c r="F2404" s="18">
        <v>4</v>
      </c>
      <c r="G2404" s="228" t="s">
        <v>4586</v>
      </c>
      <c r="H2404" s="3" t="s">
        <v>204</v>
      </c>
      <c r="I2404" s="222">
        <v>2024</v>
      </c>
    </row>
    <row r="2405" spans="1:9" s="72" customFormat="1" ht="19.5" customHeight="1">
      <c r="A2405" s="225" t="s">
        <v>2240</v>
      </c>
      <c r="B2405" s="238" t="s">
        <v>4544</v>
      </c>
      <c r="C2405" s="4" t="s">
        <v>33</v>
      </c>
      <c r="D2405" s="18">
        <v>2.1</v>
      </c>
      <c r="E2405" s="26"/>
      <c r="F2405" s="18">
        <v>2.1</v>
      </c>
      <c r="G2405" s="228" t="s">
        <v>1034</v>
      </c>
      <c r="H2405" s="3" t="s">
        <v>204</v>
      </c>
      <c r="I2405" s="222">
        <v>2024</v>
      </c>
    </row>
    <row r="2406" spans="1:9" s="72" customFormat="1" ht="19.5" customHeight="1">
      <c r="A2406" s="225" t="s">
        <v>2241</v>
      </c>
      <c r="B2406" s="238" t="s">
        <v>4545</v>
      </c>
      <c r="C2406" s="4" t="s">
        <v>33</v>
      </c>
      <c r="D2406" s="18">
        <v>1</v>
      </c>
      <c r="E2406" s="26"/>
      <c r="F2406" s="18">
        <v>1</v>
      </c>
      <c r="G2406" s="228" t="s">
        <v>1056</v>
      </c>
      <c r="H2406" s="3" t="s">
        <v>204</v>
      </c>
      <c r="I2406" s="222">
        <v>2024</v>
      </c>
    </row>
    <row r="2407" spans="1:9" s="72" customFormat="1" ht="19.5" customHeight="1">
      <c r="A2407" s="225" t="s">
        <v>2242</v>
      </c>
      <c r="B2407" s="238" t="s">
        <v>4546</v>
      </c>
      <c r="C2407" s="4" t="s">
        <v>33</v>
      </c>
      <c r="D2407" s="18">
        <v>1.2</v>
      </c>
      <c r="E2407" s="26"/>
      <c r="F2407" s="18">
        <v>1.2</v>
      </c>
      <c r="G2407" s="228" t="s">
        <v>1056</v>
      </c>
      <c r="H2407" s="3" t="s">
        <v>204</v>
      </c>
      <c r="I2407" s="222">
        <v>2024</v>
      </c>
    </row>
    <row r="2408" spans="1:9" s="72" customFormat="1" ht="19.5" customHeight="1">
      <c r="A2408" s="225" t="s">
        <v>2243</v>
      </c>
      <c r="B2408" s="238" t="s">
        <v>4547</v>
      </c>
      <c r="C2408" s="4" t="s">
        <v>33</v>
      </c>
      <c r="D2408" s="18">
        <v>1.1</v>
      </c>
      <c r="E2408" s="26"/>
      <c r="F2408" s="18">
        <v>1.1</v>
      </c>
      <c r="G2408" s="228" t="s">
        <v>1056</v>
      </c>
      <c r="H2408" s="3" t="s">
        <v>204</v>
      </c>
      <c r="I2408" s="222">
        <v>2024</v>
      </c>
    </row>
    <row r="2409" spans="1:9" s="72" customFormat="1" ht="19.5" customHeight="1">
      <c r="A2409" s="225" t="s">
        <v>2244</v>
      </c>
      <c r="B2409" s="238" t="s">
        <v>4548</v>
      </c>
      <c r="C2409" s="4" t="s">
        <v>33</v>
      </c>
      <c r="D2409" s="18">
        <v>1</v>
      </c>
      <c r="E2409" s="26"/>
      <c r="F2409" s="18">
        <v>1</v>
      </c>
      <c r="G2409" s="228" t="s">
        <v>1056</v>
      </c>
      <c r="H2409" s="3" t="s">
        <v>204</v>
      </c>
      <c r="I2409" s="222">
        <v>2024</v>
      </c>
    </row>
    <row r="2410" spans="1:9" s="72" customFormat="1" ht="19.5" customHeight="1">
      <c r="A2410" s="225" t="s">
        <v>2245</v>
      </c>
      <c r="B2410" s="238" t="s">
        <v>4549</v>
      </c>
      <c r="C2410" s="4" t="s">
        <v>33</v>
      </c>
      <c r="D2410" s="18">
        <v>0.15</v>
      </c>
      <c r="E2410" s="26"/>
      <c r="F2410" s="18">
        <v>0.15</v>
      </c>
      <c r="G2410" s="228" t="s">
        <v>1053</v>
      </c>
      <c r="H2410" s="3" t="s">
        <v>204</v>
      </c>
      <c r="I2410" s="222">
        <v>2024</v>
      </c>
    </row>
    <row r="2411" spans="1:9" s="72" customFormat="1" ht="19.5" customHeight="1">
      <c r="A2411" s="225" t="s">
        <v>2246</v>
      </c>
      <c r="B2411" s="238" t="s">
        <v>4550</v>
      </c>
      <c r="C2411" s="4" t="s">
        <v>33</v>
      </c>
      <c r="D2411" s="18">
        <v>0.1</v>
      </c>
      <c r="E2411" s="26"/>
      <c r="F2411" s="18">
        <v>0.1</v>
      </c>
      <c r="G2411" s="228" t="s">
        <v>1053</v>
      </c>
      <c r="H2411" s="3" t="s">
        <v>204</v>
      </c>
      <c r="I2411" s="222">
        <v>2024</v>
      </c>
    </row>
    <row r="2412" spans="1:9" s="72" customFormat="1" ht="19.5" customHeight="1">
      <c r="A2412" s="225" t="s">
        <v>2247</v>
      </c>
      <c r="B2412" s="238" t="s">
        <v>4551</v>
      </c>
      <c r="C2412" s="4" t="s">
        <v>33</v>
      </c>
      <c r="D2412" s="18">
        <v>1.32</v>
      </c>
      <c r="E2412" s="26"/>
      <c r="F2412" s="18">
        <v>1.32</v>
      </c>
      <c r="G2412" s="228" t="s">
        <v>1160</v>
      </c>
      <c r="H2412" s="3" t="s">
        <v>204</v>
      </c>
      <c r="I2412" s="222">
        <v>2024</v>
      </c>
    </row>
    <row r="2413" spans="1:9" s="72" customFormat="1" ht="19.5" customHeight="1">
      <c r="A2413" s="225" t="s">
        <v>2248</v>
      </c>
      <c r="B2413" s="238" t="s">
        <v>4552</v>
      </c>
      <c r="C2413" s="4" t="s">
        <v>33</v>
      </c>
      <c r="D2413" s="18">
        <v>2.54</v>
      </c>
      <c r="E2413" s="26"/>
      <c r="F2413" s="18">
        <v>2.54</v>
      </c>
      <c r="G2413" s="228" t="s">
        <v>4587</v>
      </c>
      <c r="H2413" s="3" t="s">
        <v>204</v>
      </c>
      <c r="I2413" s="222">
        <v>2022</v>
      </c>
    </row>
    <row r="2414" spans="1:9" s="72" customFormat="1" ht="19.5" customHeight="1">
      <c r="A2414" s="225" t="s">
        <v>2249</v>
      </c>
      <c r="B2414" s="238" t="s">
        <v>4553</v>
      </c>
      <c r="C2414" s="4" t="s">
        <v>33</v>
      </c>
      <c r="D2414" s="18">
        <v>1.23</v>
      </c>
      <c r="E2414" s="26"/>
      <c r="F2414" s="18">
        <v>1.23</v>
      </c>
      <c r="G2414" s="228" t="s">
        <v>4588</v>
      </c>
      <c r="H2414" s="3" t="s">
        <v>204</v>
      </c>
      <c r="I2414" s="222">
        <v>2022</v>
      </c>
    </row>
    <row r="2415" spans="1:9" s="72" customFormat="1" ht="19.5" customHeight="1">
      <c r="A2415" s="225" t="s">
        <v>2250</v>
      </c>
      <c r="B2415" s="238" t="s">
        <v>4554</v>
      </c>
      <c r="C2415" s="4" t="s">
        <v>33</v>
      </c>
      <c r="D2415" s="18">
        <v>1.1800000000000002</v>
      </c>
      <c r="E2415" s="26"/>
      <c r="F2415" s="18">
        <v>1.1800000000000002</v>
      </c>
      <c r="G2415" s="228" t="s">
        <v>4589</v>
      </c>
      <c r="H2415" s="3" t="s">
        <v>204</v>
      </c>
      <c r="I2415" s="222">
        <v>2022</v>
      </c>
    </row>
    <row r="2416" spans="1:9" s="72" customFormat="1" ht="19.5" customHeight="1">
      <c r="A2416" s="225" t="s">
        <v>2251</v>
      </c>
      <c r="B2416" s="238" t="s">
        <v>4555</v>
      </c>
      <c r="C2416" s="4" t="s">
        <v>33</v>
      </c>
      <c r="D2416" s="18">
        <v>1.11</v>
      </c>
      <c r="E2416" s="26"/>
      <c r="F2416" s="18">
        <v>1.11</v>
      </c>
      <c r="G2416" s="228" t="s">
        <v>4590</v>
      </c>
      <c r="H2416" s="3" t="s">
        <v>204</v>
      </c>
      <c r="I2416" s="222">
        <v>2022</v>
      </c>
    </row>
    <row r="2417" spans="1:9" s="72" customFormat="1" ht="19.5" customHeight="1">
      <c r="A2417" s="225" t="s">
        <v>2252</v>
      </c>
      <c r="B2417" s="238" t="s">
        <v>4556</v>
      </c>
      <c r="C2417" s="4" t="s">
        <v>33</v>
      </c>
      <c r="D2417" s="18">
        <v>1.1758</v>
      </c>
      <c r="E2417" s="26"/>
      <c r="F2417" s="18">
        <v>1.1758</v>
      </c>
      <c r="G2417" s="228" t="s">
        <v>1053</v>
      </c>
      <c r="H2417" s="3" t="s">
        <v>204</v>
      </c>
      <c r="I2417" s="222">
        <v>2022</v>
      </c>
    </row>
    <row r="2418" spans="1:9" s="72" customFormat="1" ht="19.5" customHeight="1">
      <c r="A2418" s="225" t="s">
        <v>2253</v>
      </c>
      <c r="B2418" s="238" t="s">
        <v>4557</v>
      </c>
      <c r="C2418" s="4" t="s">
        <v>33</v>
      </c>
      <c r="D2418" s="18">
        <v>1.214</v>
      </c>
      <c r="E2418" s="26"/>
      <c r="F2418" s="18">
        <v>1.214</v>
      </c>
      <c r="G2418" s="228" t="s">
        <v>1053</v>
      </c>
      <c r="H2418" s="3" t="s">
        <v>204</v>
      </c>
      <c r="I2418" s="222">
        <v>2022</v>
      </c>
    </row>
    <row r="2419" spans="1:9" s="72" customFormat="1" ht="19.5" customHeight="1">
      <c r="A2419" s="225" t="s">
        <v>4196</v>
      </c>
      <c r="B2419" s="341" t="s">
        <v>4534</v>
      </c>
      <c r="C2419" s="4" t="s">
        <v>33</v>
      </c>
      <c r="D2419" s="18">
        <v>5.9399999999999995</v>
      </c>
      <c r="E2419" s="26"/>
      <c r="F2419" s="18">
        <v>5.9399999999999995</v>
      </c>
      <c r="G2419" s="228" t="s">
        <v>1053</v>
      </c>
      <c r="H2419" s="3" t="s">
        <v>204</v>
      </c>
      <c r="I2419" s="222">
        <v>2022</v>
      </c>
    </row>
    <row r="2420" spans="1:9" s="72" customFormat="1" ht="19.5" customHeight="1">
      <c r="A2420" s="225" t="s">
        <v>4197</v>
      </c>
      <c r="B2420" s="238" t="s">
        <v>4558</v>
      </c>
      <c r="C2420" s="4" t="s">
        <v>33</v>
      </c>
      <c r="D2420" s="18">
        <v>3.24</v>
      </c>
      <c r="E2420" s="26"/>
      <c r="F2420" s="18">
        <v>3.24</v>
      </c>
      <c r="G2420" s="228" t="s">
        <v>1095</v>
      </c>
      <c r="H2420" s="3" t="s">
        <v>204</v>
      </c>
      <c r="I2420" s="222">
        <v>2022</v>
      </c>
    </row>
    <row r="2421" spans="1:9" s="72" customFormat="1" ht="19.5" customHeight="1">
      <c r="A2421" s="225" t="s">
        <v>5022</v>
      </c>
      <c r="B2421" s="238" t="s">
        <v>4559</v>
      </c>
      <c r="C2421" s="4" t="s">
        <v>33</v>
      </c>
      <c r="D2421" s="18">
        <v>7.46</v>
      </c>
      <c r="E2421" s="26"/>
      <c r="F2421" s="18">
        <v>7.46</v>
      </c>
      <c r="G2421" s="228" t="s">
        <v>1058</v>
      </c>
      <c r="H2421" s="3" t="s">
        <v>204</v>
      </c>
      <c r="I2421" s="222">
        <v>2022</v>
      </c>
    </row>
    <row r="2422" spans="1:9" s="72" customFormat="1" ht="19.5" customHeight="1">
      <c r="A2422" s="225" t="s">
        <v>5023</v>
      </c>
      <c r="B2422" s="238" t="s">
        <v>4560</v>
      </c>
      <c r="C2422" s="4" t="s">
        <v>33</v>
      </c>
      <c r="D2422" s="18">
        <v>0.7</v>
      </c>
      <c r="E2422" s="26"/>
      <c r="F2422" s="18">
        <v>0.7</v>
      </c>
      <c r="G2422" s="228" t="s">
        <v>1058</v>
      </c>
      <c r="H2422" s="3" t="s">
        <v>204</v>
      </c>
      <c r="I2422" s="222">
        <v>2022</v>
      </c>
    </row>
    <row r="2423" spans="1:9" s="72" customFormat="1" ht="19.5" customHeight="1">
      <c r="A2423" s="225" t="s">
        <v>5024</v>
      </c>
      <c r="B2423" s="238" t="s">
        <v>4561</v>
      </c>
      <c r="C2423" s="4" t="s">
        <v>33</v>
      </c>
      <c r="D2423" s="18">
        <v>1.6</v>
      </c>
      <c r="E2423" s="26"/>
      <c r="F2423" s="18">
        <v>1.6</v>
      </c>
      <c r="G2423" s="228" t="s">
        <v>1058</v>
      </c>
      <c r="H2423" s="3" t="s">
        <v>204</v>
      </c>
      <c r="I2423" s="222">
        <v>2022</v>
      </c>
    </row>
    <row r="2424" spans="1:9" s="72" customFormat="1" ht="19.5" customHeight="1">
      <c r="A2424" s="225" t="s">
        <v>5025</v>
      </c>
      <c r="B2424" s="238" t="s">
        <v>4562</v>
      </c>
      <c r="C2424" s="4" t="s">
        <v>33</v>
      </c>
      <c r="D2424" s="18">
        <v>1</v>
      </c>
      <c r="E2424" s="26"/>
      <c r="F2424" s="18">
        <v>1</v>
      </c>
      <c r="G2424" s="228" t="s">
        <v>1058</v>
      </c>
      <c r="H2424" s="3" t="s">
        <v>204</v>
      </c>
      <c r="I2424" s="222">
        <v>2022</v>
      </c>
    </row>
    <row r="2425" spans="1:9" s="72" customFormat="1" ht="19.5" customHeight="1">
      <c r="A2425" s="225" t="s">
        <v>5026</v>
      </c>
      <c r="B2425" s="238" t="s">
        <v>4563</v>
      </c>
      <c r="C2425" s="4" t="s">
        <v>33</v>
      </c>
      <c r="D2425" s="18">
        <v>0.78</v>
      </c>
      <c r="E2425" s="26"/>
      <c r="F2425" s="18">
        <v>0.78</v>
      </c>
      <c r="G2425" s="228" t="s">
        <v>1058</v>
      </c>
      <c r="H2425" s="3" t="s">
        <v>204</v>
      </c>
      <c r="I2425" s="222">
        <v>2022</v>
      </c>
    </row>
    <row r="2426" spans="1:9" s="72" customFormat="1" ht="19.5" customHeight="1">
      <c r="A2426" s="225" t="s">
        <v>5027</v>
      </c>
      <c r="B2426" s="238" t="s">
        <v>4564</v>
      </c>
      <c r="C2426" s="4" t="s">
        <v>33</v>
      </c>
      <c r="D2426" s="18">
        <v>0.58</v>
      </c>
      <c r="E2426" s="26"/>
      <c r="F2426" s="18">
        <v>0.58</v>
      </c>
      <c r="G2426" s="228" t="s">
        <v>1058</v>
      </c>
      <c r="H2426" s="3" t="s">
        <v>204</v>
      </c>
      <c r="I2426" s="222">
        <v>2022</v>
      </c>
    </row>
    <row r="2427" spans="1:9" s="72" customFormat="1" ht="19.5" customHeight="1">
      <c r="A2427" s="225" t="s">
        <v>5028</v>
      </c>
      <c r="B2427" s="238" t="s">
        <v>4565</v>
      </c>
      <c r="C2427" s="4" t="s">
        <v>33</v>
      </c>
      <c r="D2427" s="18">
        <v>6</v>
      </c>
      <c r="E2427" s="26"/>
      <c r="F2427" s="18">
        <v>6</v>
      </c>
      <c r="G2427" s="228" t="s">
        <v>1058</v>
      </c>
      <c r="H2427" s="3" t="s">
        <v>204</v>
      </c>
      <c r="I2427" s="222">
        <v>2022</v>
      </c>
    </row>
    <row r="2428" spans="1:9" s="72" customFormat="1" ht="19.5" customHeight="1">
      <c r="A2428" s="225" t="s">
        <v>5029</v>
      </c>
      <c r="B2428" s="341" t="s">
        <v>4534</v>
      </c>
      <c r="C2428" s="4" t="s">
        <v>33</v>
      </c>
      <c r="D2428" s="18">
        <v>5.422700000000001</v>
      </c>
      <c r="E2428" s="26"/>
      <c r="F2428" s="18">
        <v>5.422700000000001</v>
      </c>
      <c r="G2428" s="228" t="s">
        <v>1058</v>
      </c>
      <c r="H2428" s="3" t="s">
        <v>204</v>
      </c>
      <c r="I2428" s="222">
        <v>2022</v>
      </c>
    </row>
    <row r="2429" spans="1:9" s="72" customFormat="1" ht="19.5" customHeight="1">
      <c r="A2429" s="225" t="s">
        <v>5030</v>
      </c>
      <c r="B2429" s="238" t="s">
        <v>4566</v>
      </c>
      <c r="C2429" s="4" t="s">
        <v>33</v>
      </c>
      <c r="D2429" s="18">
        <v>0.1</v>
      </c>
      <c r="E2429" s="26"/>
      <c r="F2429" s="18">
        <v>0.1</v>
      </c>
      <c r="G2429" s="228" t="s">
        <v>1058</v>
      </c>
      <c r="H2429" s="3" t="s">
        <v>204</v>
      </c>
      <c r="I2429" s="222">
        <v>2025</v>
      </c>
    </row>
    <row r="2430" spans="1:9" s="72" customFormat="1" ht="19.5" customHeight="1">
      <c r="A2430" s="225" t="s">
        <v>5031</v>
      </c>
      <c r="B2430" s="238" t="s">
        <v>4534</v>
      </c>
      <c r="C2430" s="4" t="s">
        <v>33</v>
      </c>
      <c r="D2430" s="18">
        <v>1.0987</v>
      </c>
      <c r="E2430" s="26"/>
      <c r="F2430" s="18">
        <v>1.0987</v>
      </c>
      <c r="G2430" s="228" t="s">
        <v>1058</v>
      </c>
      <c r="H2430" s="3" t="s">
        <v>204</v>
      </c>
      <c r="I2430" s="222">
        <v>2022</v>
      </c>
    </row>
    <row r="2431" spans="1:9" s="72" customFormat="1" ht="19.5" customHeight="1">
      <c r="A2431" s="225" t="s">
        <v>5032</v>
      </c>
      <c r="B2431" s="238" t="s">
        <v>4567</v>
      </c>
      <c r="C2431" s="4" t="s">
        <v>33</v>
      </c>
      <c r="D2431" s="18">
        <v>1</v>
      </c>
      <c r="E2431" s="26"/>
      <c r="F2431" s="18">
        <v>1</v>
      </c>
      <c r="G2431" s="228" t="s">
        <v>1071</v>
      </c>
      <c r="H2431" s="3" t="s">
        <v>204</v>
      </c>
      <c r="I2431" s="222">
        <v>2025</v>
      </c>
    </row>
    <row r="2432" spans="1:9" s="72" customFormat="1" ht="19.5" customHeight="1">
      <c r="A2432" s="225" t="s">
        <v>5033</v>
      </c>
      <c r="B2432" s="238" t="s">
        <v>4568</v>
      </c>
      <c r="C2432" s="4" t="s">
        <v>33</v>
      </c>
      <c r="D2432" s="18">
        <v>1.1</v>
      </c>
      <c r="E2432" s="26"/>
      <c r="F2432" s="18">
        <v>1.1</v>
      </c>
      <c r="G2432" s="228" t="s">
        <v>1071</v>
      </c>
      <c r="H2432" s="3" t="s">
        <v>204</v>
      </c>
      <c r="I2432" s="222">
        <v>2025</v>
      </c>
    </row>
    <row r="2433" spans="1:9" s="72" customFormat="1" ht="19.5" customHeight="1">
      <c r="A2433" s="225" t="s">
        <v>5034</v>
      </c>
      <c r="B2433" s="238" t="s">
        <v>4569</v>
      </c>
      <c r="C2433" s="4" t="s">
        <v>33</v>
      </c>
      <c r="D2433" s="18">
        <v>2.19</v>
      </c>
      <c r="E2433" s="26"/>
      <c r="F2433" s="18">
        <v>2.19</v>
      </c>
      <c r="G2433" s="228" t="s">
        <v>1071</v>
      </c>
      <c r="H2433" s="3" t="s">
        <v>204</v>
      </c>
      <c r="I2433" s="222">
        <v>2025</v>
      </c>
    </row>
    <row r="2434" spans="1:9" s="72" customFormat="1" ht="19.5" customHeight="1">
      <c r="A2434" s="225" t="s">
        <v>5035</v>
      </c>
      <c r="B2434" s="238" t="s">
        <v>4531</v>
      </c>
      <c r="C2434" s="4" t="s">
        <v>33</v>
      </c>
      <c r="D2434" s="18">
        <v>5</v>
      </c>
      <c r="E2434" s="26"/>
      <c r="F2434" s="18">
        <v>5</v>
      </c>
      <c r="G2434" s="228" t="s">
        <v>1071</v>
      </c>
      <c r="H2434" s="3" t="s">
        <v>204</v>
      </c>
      <c r="I2434" s="222">
        <v>2025</v>
      </c>
    </row>
    <row r="2435" spans="1:9" s="72" customFormat="1" ht="19.5" customHeight="1">
      <c r="A2435" s="225" t="s">
        <v>5036</v>
      </c>
      <c r="B2435" s="341" t="s">
        <v>4534</v>
      </c>
      <c r="C2435" s="4" t="s">
        <v>33</v>
      </c>
      <c r="D2435" s="18">
        <v>7.220000000000001</v>
      </c>
      <c r="E2435" s="26"/>
      <c r="F2435" s="18">
        <v>7.220000000000001</v>
      </c>
      <c r="G2435" s="228" t="s">
        <v>1139</v>
      </c>
      <c r="H2435" s="3" t="s">
        <v>204</v>
      </c>
      <c r="I2435" s="222">
        <v>2025</v>
      </c>
    </row>
    <row r="2436" spans="1:9" s="72" customFormat="1" ht="19.5" customHeight="1">
      <c r="A2436" s="225" t="s">
        <v>5037</v>
      </c>
      <c r="B2436" s="238" t="s">
        <v>4570</v>
      </c>
      <c r="C2436" s="4" t="s">
        <v>33</v>
      </c>
      <c r="D2436" s="18">
        <v>1</v>
      </c>
      <c r="E2436" s="26"/>
      <c r="F2436" s="18">
        <v>1</v>
      </c>
      <c r="G2436" s="228" t="s">
        <v>1139</v>
      </c>
      <c r="H2436" s="3" t="s">
        <v>204</v>
      </c>
      <c r="I2436" s="222">
        <v>2025</v>
      </c>
    </row>
    <row r="2437" spans="1:9" s="72" customFormat="1" ht="19.5" customHeight="1">
      <c r="A2437" s="225" t="s">
        <v>5038</v>
      </c>
      <c r="B2437" s="238" t="s">
        <v>4571</v>
      </c>
      <c r="C2437" s="4" t="s">
        <v>33</v>
      </c>
      <c r="D2437" s="18">
        <v>1.4</v>
      </c>
      <c r="E2437" s="26"/>
      <c r="F2437" s="18">
        <v>1.4</v>
      </c>
      <c r="G2437" s="228" t="s">
        <v>1139</v>
      </c>
      <c r="H2437" s="3" t="s">
        <v>204</v>
      </c>
      <c r="I2437" s="222">
        <v>2025</v>
      </c>
    </row>
    <row r="2438" spans="1:9" s="72" customFormat="1" ht="19.5" customHeight="1">
      <c r="A2438" s="225" t="s">
        <v>5039</v>
      </c>
      <c r="B2438" s="238" t="s">
        <v>4572</v>
      </c>
      <c r="C2438" s="4" t="s">
        <v>33</v>
      </c>
      <c r="D2438" s="18">
        <v>1.01</v>
      </c>
      <c r="E2438" s="26"/>
      <c r="F2438" s="18">
        <v>1.01</v>
      </c>
      <c r="G2438" s="228" t="s">
        <v>1040</v>
      </c>
      <c r="H2438" s="3" t="s">
        <v>204</v>
      </c>
      <c r="I2438" s="222">
        <v>2025</v>
      </c>
    </row>
    <row r="2439" spans="1:9" s="72" customFormat="1" ht="19.5" customHeight="1">
      <c r="A2439" s="225" t="s">
        <v>5040</v>
      </c>
      <c r="B2439" s="238" t="s">
        <v>4573</v>
      </c>
      <c r="C2439" s="4" t="s">
        <v>33</v>
      </c>
      <c r="D2439" s="18">
        <v>1.3</v>
      </c>
      <c r="E2439" s="26"/>
      <c r="F2439" s="18">
        <v>1.3</v>
      </c>
      <c r="G2439" s="228" t="s">
        <v>1040</v>
      </c>
      <c r="H2439" s="3" t="s">
        <v>204</v>
      </c>
      <c r="I2439" s="222">
        <v>2025</v>
      </c>
    </row>
    <row r="2440" spans="1:9" s="72" customFormat="1" ht="19.5" customHeight="1">
      <c r="A2440" s="225" t="s">
        <v>5041</v>
      </c>
      <c r="B2440" s="238" t="s">
        <v>4574</v>
      </c>
      <c r="C2440" s="4" t="s">
        <v>33</v>
      </c>
      <c r="D2440" s="18">
        <v>2.0999999999999996</v>
      </c>
      <c r="E2440" s="26"/>
      <c r="F2440" s="18">
        <v>2.0999999999999996</v>
      </c>
      <c r="G2440" s="228" t="s">
        <v>1040</v>
      </c>
      <c r="H2440" s="3" t="s">
        <v>204</v>
      </c>
      <c r="I2440" s="222">
        <v>2025</v>
      </c>
    </row>
    <row r="2441" spans="1:9" s="72" customFormat="1" ht="19.5" customHeight="1">
      <c r="A2441" s="225" t="s">
        <v>5042</v>
      </c>
      <c r="B2441" s="238" t="s">
        <v>4575</v>
      </c>
      <c r="C2441" s="4" t="s">
        <v>33</v>
      </c>
      <c r="D2441" s="18">
        <v>1.02</v>
      </c>
      <c r="E2441" s="26"/>
      <c r="F2441" s="18">
        <v>1.02</v>
      </c>
      <c r="G2441" s="228" t="s">
        <v>1040</v>
      </c>
      <c r="H2441" s="3" t="s">
        <v>204</v>
      </c>
      <c r="I2441" s="222">
        <v>2022</v>
      </c>
    </row>
    <row r="2442" spans="1:9" s="72" customFormat="1" ht="19.5" customHeight="1">
      <c r="A2442" s="225" t="s">
        <v>5043</v>
      </c>
      <c r="B2442" s="238" t="s">
        <v>4576</v>
      </c>
      <c r="C2442" s="4" t="s">
        <v>33</v>
      </c>
      <c r="D2442" s="18">
        <v>0.58</v>
      </c>
      <c r="E2442" s="26"/>
      <c r="F2442" s="18">
        <v>0.58</v>
      </c>
      <c r="G2442" s="228" t="s">
        <v>1040</v>
      </c>
      <c r="H2442" s="3" t="s">
        <v>204</v>
      </c>
      <c r="I2442" s="222">
        <v>2022</v>
      </c>
    </row>
    <row r="2443" spans="1:9" s="72" customFormat="1" ht="19.5" customHeight="1">
      <c r="A2443" s="225" t="s">
        <v>5044</v>
      </c>
      <c r="B2443" s="238" t="s">
        <v>4577</v>
      </c>
      <c r="C2443" s="4" t="s">
        <v>33</v>
      </c>
      <c r="D2443" s="18">
        <v>1.05</v>
      </c>
      <c r="E2443" s="26"/>
      <c r="F2443" s="18">
        <v>1.05</v>
      </c>
      <c r="G2443" s="228" t="s">
        <v>1040</v>
      </c>
      <c r="H2443" s="3" t="s">
        <v>204</v>
      </c>
      <c r="I2443" s="222">
        <v>2022</v>
      </c>
    </row>
    <row r="2444" spans="1:9" s="72" customFormat="1" ht="19.5" customHeight="1">
      <c r="A2444" s="225" t="s">
        <v>5045</v>
      </c>
      <c r="B2444" s="238" t="s">
        <v>4578</v>
      </c>
      <c r="C2444" s="4" t="s">
        <v>33</v>
      </c>
      <c r="D2444" s="18">
        <v>3.0000000000000004</v>
      </c>
      <c r="E2444" s="26"/>
      <c r="F2444" s="18">
        <v>3.0000000000000004</v>
      </c>
      <c r="G2444" s="228" t="s">
        <v>1120</v>
      </c>
      <c r="H2444" s="3" t="s">
        <v>204</v>
      </c>
      <c r="I2444" s="222">
        <v>2022</v>
      </c>
    </row>
    <row r="2445" spans="1:9" s="72" customFormat="1" ht="19.5" customHeight="1">
      <c r="A2445" s="225" t="s">
        <v>5046</v>
      </c>
      <c r="B2445" s="238" t="s">
        <v>4579</v>
      </c>
      <c r="C2445" s="4" t="s">
        <v>33</v>
      </c>
      <c r="D2445" s="18">
        <v>3</v>
      </c>
      <c r="E2445" s="26"/>
      <c r="F2445" s="18">
        <v>3</v>
      </c>
      <c r="G2445" s="228" t="s">
        <v>1072</v>
      </c>
      <c r="H2445" s="3" t="s">
        <v>204</v>
      </c>
      <c r="I2445" s="222">
        <v>2022</v>
      </c>
    </row>
    <row r="2446" spans="1:9" s="72" customFormat="1" ht="19.5" customHeight="1">
      <c r="A2446" s="225" t="s">
        <v>5047</v>
      </c>
      <c r="B2446" s="238" t="s">
        <v>4580</v>
      </c>
      <c r="C2446" s="4" t="s">
        <v>33</v>
      </c>
      <c r="D2446" s="18">
        <v>5.8</v>
      </c>
      <c r="E2446" s="26"/>
      <c r="F2446" s="18">
        <v>5.8</v>
      </c>
      <c r="G2446" s="228" t="s">
        <v>1072</v>
      </c>
      <c r="H2446" s="3" t="s">
        <v>204</v>
      </c>
      <c r="I2446" s="222">
        <v>2022</v>
      </c>
    </row>
    <row r="2447" spans="1:9" s="72" customFormat="1" ht="19.5" customHeight="1">
      <c r="A2447" s="225" t="s">
        <v>5048</v>
      </c>
      <c r="B2447" s="238" t="s">
        <v>4581</v>
      </c>
      <c r="C2447" s="4" t="s">
        <v>33</v>
      </c>
      <c r="D2447" s="18">
        <v>5</v>
      </c>
      <c r="E2447" s="26"/>
      <c r="F2447" s="18">
        <v>5</v>
      </c>
      <c r="G2447" s="228" t="s">
        <v>1072</v>
      </c>
      <c r="H2447" s="3" t="s">
        <v>204</v>
      </c>
      <c r="I2447" s="222">
        <v>2023</v>
      </c>
    </row>
    <row r="2448" spans="1:9" s="72" customFormat="1" ht="19.5" customHeight="1">
      <c r="A2448" s="225" t="s">
        <v>5049</v>
      </c>
      <c r="B2448" s="238" t="s">
        <v>4582</v>
      </c>
      <c r="C2448" s="4" t="s">
        <v>33</v>
      </c>
      <c r="D2448" s="18">
        <v>1.3409</v>
      </c>
      <c r="E2448" s="26"/>
      <c r="F2448" s="18">
        <v>1.3409</v>
      </c>
      <c r="G2448" s="228" t="s">
        <v>1072</v>
      </c>
      <c r="H2448" s="3" t="s">
        <v>204</v>
      </c>
      <c r="I2448" s="222">
        <v>2023</v>
      </c>
    </row>
    <row r="2449" spans="1:9" s="72" customFormat="1" ht="19.5" customHeight="1">
      <c r="A2449" s="225" t="s">
        <v>5050</v>
      </c>
      <c r="B2449" s="238" t="s">
        <v>4583</v>
      </c>
      <c r="C2449" s="4" t="s">
        <v>33</v>
      </c>
      <c r="D2449" s="18">
        <v>3.5</v>
      </c>
      <c r="E2449" s="26"/>
      <c r="F2449" s="18">
        <v>3.5</v>
      </c>
      <c r="G2449" s="228" t="s">
        <v>1072</v>
      </c>
      <c r="H2449" s="3" t="s">
        <v>204</v>
      </c>
      <c r="I2449" s="222">
        <v>2023</v>
      </c>
    </row>
    <row r="2450" spans="1:9" s="72" customFormat="1" ht="19.5" customHeight="1">
      <c r="A2450" s="225" t="s">
        <v>5051</v>
      </c>
      <c r="B2450" s="238" t="s">
        <v>4584</v>
      </c>
      <c r="C2450" s="4" t="s">
        <v>33</v>
      </c>
      <c r="D2450" s="18">
        <v>0.4</v>
      </c>
      <c r="E2450" s="26"/>
      <c r="F2450" s="18">
        <v>0.4</v>
      </c>
      <c r="G2450" s="228" t="s">
        <v>1072</v>
      </c>
      <c r="H2450" s="3" t="s">
        <v>204</v>
      </c>
      <c r="I2450" s="222">
        <v>2023</v>
      </c>
    </row>
    <row r="2451" spans="1:9" s="72" customFormat="1" ht="19.5" customHeight="1">
      <c r="A2451" s="225" t="s">
        <v>5052</v>
      </c>
      <c r="B2451" s="238" t="s">
        <v>4585</v>
      </c>
      <c r="C2451" s="4" t="s">
        <v>33</v>
      </c>
      <c r="D2451" s="18">
        <v>1.23</v>
      </c>
      <c r="E2451" s="26"/>
      <c r="F2451" s="18">
        <v>1.23</v>
      </c>
      <c r="G2451" s="228" t="s">
        <v>1066</v>
      </c>
      <c r="H2451" s="3" t="s">
        <v>204</v>
      </c>
      <c r="I2451" s="222">
        <v>2023</v>
      </c>
    </row>
    <row r="2452" spans="1:9" s="78" customFormat="1" ht="19.5" customHeight="1">
      <c r="A2452" s="158">
        <v>5.2</v>
      </c>
      <c r="B2452" s="280" t="s">
        <v>3320</v>
      </c>
      <c r="C2452" s="6"/>
      <c r="D2452" s="50">
        <f>SUM(D2453:D2467)</f>
        <v>77.96</v>
      </c>
      <c r="E2452" s="50">
        <f>SUM(E2453:E2467)</f>
        <v>0</v>
      </c>
      <c r="F2452" s="50">
        <f>SUM(F2453:F2467)</f>
        <v>77.96</v>
      </c>
      <c r="G2452" s="151"/>
      <c r="H2452" s="3"/>
      <c r="I2452" s="222"/>
    </row>
    <row r="2453" spans="1:9" s="72" customFormat="1" ht="19.5" customHeight="1">
      <c r="A2453" s="225" t="s">
        <v>2254</v>
      </c>
      <c r="B2453" s="281" t="s">
        <v>1162</v>
      </c>
      <c r="C2453" s="4" t="s">
        <v>34</v>
      </c>
      <c r="D2453" s="18">
        <v>7.94</v>
      </c>
      <c r="E2453" s="26"/>
      <c r="F2453" s="18">
        <v>7.94</v>
      </c>
      <c r="G2453" s="228" t="s">
        <v>1068</v>
      </c>
      <c r="H2453" s="3" t="s">
        <v>204</v>
      </c>
      <c r="I2453" s="222">
        <v>2022</v>
      </c>
    </row>
    <row r="2454" spans="1:9" s="72" customFormat="1" ht="19.5" customHeight="1">
      <c r="A2454" s="225" t="s">
        <v>4750</v>
      </c>
      <c r="B2454" s="281" t="s">
        <v>1163</v>
      </c>
      <c r="C2454" s="4" t="s">
        <v>34</v>
      </c>
      <c r="D2454" s="18">
        <v>2.21</v>
      </c>
      <c r="E2454" s="26"/>
      <c r="F2454" s="18">
        <v>2.21</v>
      </c>
      <c r="G2454" s="228" t="s">
        <v>1068</v>
      </c>
      <c r="H2454" s="3" t="s">
        <v>204</v>
      </c>
      <c r="I2454" s="222">
        <v>2022</v>
      </c>
    </row>
    <row r="2455" spans="1:9" s="72" customFormat="1" ht="19.5" customHeight="1">
      <c r="A2455" s="225" t="s">
        <v>5053</v>
      </c>
      <c r="B2455" s="281" t="s">
        <v>1164</v>
      </c>
      <c r="C2455" s="4" t="s">
        <v>34</v>
      </c>
      <c r="D2455" s="18">
        <v>5.2</v>
      </c>
      <c r="E2455" s="26"/>
      <c r="F2455" s="18">
        <v>5.2</v>
      </c>
      <c r="G2455" s="228" t="s">
        <v>1165</v>
      </c>
      <c r="H2455" s="3" t="s">
        <v>204</v>
      </c>
      <c r="I2455" s="222">
        <v>2022</v>
      </c>
    </row>
    <row r="2456" spans="1:9" s="72" customFormat="1" ht="19.5" customHeight="1">
      <c r="A2456" s="225" t="s">
        <v>5054</v>
      </c>
      <c r="B2456" s="281" t="s">
        <v>1166</v>
      </c>
      <c r="C2456" s="4" t="s">
        <v>34</v>
      </c>
      <c r="D2456" s="18">
        <v>1.2</v>
      </c>
      <c r="E2456" s="26"/>
      <c r="F2456" s="18">
        <v>1.2</v>
      </c>
      <c r="G2456" s="228" t="s">
        <v>1068</v>
      </c>
      <c r="H2456" s="3" t="s">
        <v>204</v>
      </c>
      <c r="I2456" s="222">
        <v>2022</v>
      </c>
    </row>
    <row r="2457" spans="1:9" s="72" customFormat="1" ht="19.5" customHeight="1">
      <c r="A2457" s="225" t="s">
        <v>5055</v>
      </c>
      <c r="B2457" s="281" t="s">
        <v>1167</v>
      </c>
      <c r="C2457" s="4" t="s">
        <v>34</v>
      </c>
      <c r="D2457" s="18">
        <v>2</v>
      </c>
      <c r="E2457" s="26"/>
      <c r="F2457" s="18">
        <v>2</v>
      </c>
      <c r="G2457" s="228" t="s">
        <v>1068</v>
      </c>
      <c r="H2457" s="3" t="s">
        <v>204</v>
      </c>
      <c r="I2457" s="222">
        <v>2022</v>
      </c>
    </row>
    <row r="2458" spans="1:9" s="72" customFormat="1" ht="19.5" customHeight="1">
      <c r="A2458" s="225" t="s">
        <v>5056</v>
      </c>
      <c r="B2458" s="281" t="s">
        <v>2966</v>
      </c>
      <c r="C2458" s="4" t="s">
        <v>34</v>
      </c>
      <c r="D2458" s="18">
        <v>4</v>
      </c>
      <c r="E2458" s="26"/>
      <c r="F2458" s="18">
        <v>4</v>
      </c>
      <c r="G2458" s="228" t="s">
        <v>1068</v>
      </c>
      <c r="H2458" s="3" t="s">
        <v>204</v>
      </c>
      <c r="I2458" s="222">
        <v>2022</v>
      </c>
    </row>
    <row r="2459" spans="1:9" s="72" customFormat="1" ht="19.5" customHeight="1">
      <c r="A2459" s="225" t="s">
        <v>5057</v>
      </c>
      <c r="B2459" s="281" t="s">
        <v>2967</v>
      </c>
      <c r="C2459" s="4" t="s">
        <v>34</v>
      </c>
      <c r="D2459" s="18">
        <v>0.17</v>
      </c>
      <c r="E2459" s="26"/>
      <c r="F2459" s="18">
        <v>0.17</v>
      </c>
      <c r="G2459" s="228" t="s">
        <v>1068</v>
      </c>
      <c r="H2459" s="3" t="s">
        <v>204</v>
      </c>
      <c r="I2459" s="222">
        <v>2024</v>
      </c>
    </row>
    <row r="2460" spans="1:9" s="72" customFormat="1" ht="19.5" customHeight="1">
      <c r="A2460" s="225" t="s">
        <v>5058</v>
      </c>
      <c r="B2460" s="281" t="s">
        <v>2968</v>
      </c>
      <c r="C2460" s="4" t="s">
        <v>34</v>
      </c>
      <c r="D2460" s="18">
        <v>0.16</v>
      </c>
      <c r="E2460" s="26"/>
      <c r="F2460" s="18">
        <v>0.16</v>
      </c>
      <c r="G2460" s="228" t="s">
        <v>1068</v>
      </c>
      <c r="H2460" s="3" t="s">
        <v>204</v>
      </c>
      <c r="I2460" s="222">
        <v>2024</v>
      </c>
    </row>
    <row r="2461" spans="1:9" s="72" customFormat="1" ht="19.5" customHeight="1">
      <c r="A2461" s="225" t="s">
        <v>5059</v>
      </c>
      <c r="B2461" s="281" t="s">
        <v>2969</v>
      </c>
      <c r="C2461" s="4" t="s">
        <v>34</v>
      </c>
      <c r="D2461" s="18">
        <v>0.24</v>
      </c>
      <c r="E2461" s="26"/>
      <c r="F2461" s="18">
        <v>0.24</v>
      </c>
      <c r="G2461" s="228" t="s">
        <v>1068</v>
      </c>
      <c r="H2461" s="3" t="s">
        <v>204</v>
      </c>
      <c r="I2461" s="222">
        <v>2024</v>
      </c>
    </row>
    <row r="2462" spans="1:9" s="72" customFormat="1" ht="19.5" customHeight="1">
      <c r="A2462" s="225" t="s">
        <v>5060</v>
      </c>
      <c r="B2462" s="281" t="s">
        <v>2970</v>
      </c>
      <c r="C2462" s="4" t="s">
        <v>34</v>
      </c>
      <c r="D2462" s="18">
        <v>0.4</v>
      </c>
      <c r="E2462" s="26"/>
      <c r="F2462" s="18">
        <v>0.4</v>
      </c>
      <c r="G2462" s="228" t="s">
        <v>1068</v>
      </c>
      <c r="H2462" s="3" t="s">
        <v>204</v>
      </c>
      <c r="I2462" s="222">
        <v>2022</v>
      </c>
    </row>
    <row r="2463" spans="1:9" s="72" customFormat="1" ht="19.5" customHeight="1">
      <c r="A2463" s="225" t="s">
        <v>5061</v>
      </c>
      <c r="B2463" s="281" t="s">
        <v>2971</v>
      </c>
      <c r="C2463" s="4" t="s">
        <v>34</v>
      </c>
      <c r="D2463" s="18">
        <v>0.3</v>
      </c>
      <c r="E2463" s="26"/>
      <c r="F2463" s="18">
        <v>0.3</v>
      </c>
      <c r="G2463" s="228" t="s">
        <v>1068</v>
      </c>
      <c r="H2463" s="3" t="s">
        <v>204</v>
      </c>
      <c r="I2463" s="222">
        <v>2025</v>
      </c>
    </row>
    <row r="2464" spans="1:9" s="72" customFormat="1" ht="19.5" customHeight="1">
      <c r="A2464" s="225" t="s">
        <v>5062</v>
      </c>
      <c r="B2464" s="281" t="s">
        <v>1168</v>
      </c>
      <c r="C2464" s="4" t="s">
        <v>34</v>
      </c>
      <c r="D2464" s="18">
        <v>4.37</v>
      </c>
      <c r="E2464" s="26"/>
      <c r="F2464" s="18">
        <v>4.37</v>
      </c>
      <c r="G2464" s="228" t="s">
        <v>1068</v>
      </c>
      <c r="H2464" s="3" t="s">
        <v>204</v>
      </c>
      <c r="I2464" s="222">
        <v>2025</v>
      </c>
    </row>
    <row r="2465" spans="1:9" s="72" customFormat="1" ht="19.5" customHeight="1">
      <c r="A2465" s="225" t="s">
        <v>5063</v>
      </c>
      <c r="B2465" s="281" t="s">
        <v>1169</v>
      </c>
      <c r="C2465" s="4" t="s">
        <v>34</v>
      </c>
      <c r="D2465" s="18">
        <v>20.22</v>
      </c>
      <c r="E2465" s="26"/>
      <c r="F2465" s="18">
        <v>20.22</v>
      </c>
      <c r="G2465" s="228" t="s">
        <v>1100</v>
      </c>
      <c r="H2465" s="3" t="s">
        <v>204</v>
      </c>
      <c r="I2465" s="222">
        <v>2025</v>
      </c>
    </row>
    <row r="2466" spans="1:9" s="72" customFormat="1" ht="19.5" customHeight="1">
      <c r="A2466" s="225" t="s">
        <v>5064</v>
      </c>
      <c r="B2466" s="281" t="s">
        <v>2972</v>
      </c>
      <c r="C2466" s="4" t="s">
        <v>34</v>
      </c>
      <c r="D2466" s="18">
        <v>9.35</v>
      </c>
      <c r="E2466" s="26"/>
      <c r="F2466" s="18">
        <v>9.35</v>
      </c>
      <c r="G2466" s="228" t="s">
        <v>2955</v>
      </c>
      <c r="H2466" s="3" t="s">
        <v>204</v>
      </c>
      <c r="I2466" s="222">
        <v>2025</v>
      </c>
    </row>
    <row r="2467" spans="1:9" s="72" customFormat="1" ht="19.5" customHeight="1">
      <c r="A2467" s="225" t="s">
        <v>5065</v>
      </c>
      <c r="B2467" s="281" t="s">
        <v>1170</v>
      </c>
      <c r="C2467" s="4" t="s">
        <v>34</v>
      </c>
      <c r="D2467" s="18">
        <v>20.2</v>
      </c>
      <c r="E2467" s="26"/>
      <c r="F2467" s="18">
        <v>20.2</v>
      </c>
      <c r="G2467" s="228" t="s">
        <v>1100</v>
      </c>
      <c r="H2467" s="3" t="s">
        <v>204</v>
      </c>
      <c r="I2467" s="222">
        <v>2025</v>
      </c>
    </row>
    <row r="2468" spans="1:9" s="78" customFormat="1" ht="19.5" customHeight="1">
      <c r="A2468" s="156">
        <v>6</v>
      </c>
      <c r="B2468" s="280" t="s">
        <v>1723</v>
      </c>
      <c r="C2468" s="6"/>
      <c r="D2468" s="50"/>
      <c r="E2468" s="112"/>
      <c r="F2468" s="50"/>
      <c r="G2468" s="151"/>
      <c r="H2468" s="153"/>
      <c r="I2468" s="222"/>
    </row>
    <row r="2469" spans="1:9" s="78" customFormat="1" ht="19.5" customHeight="1">
      <c r="A2469" s="158">
        <v>6.1</v>
      </c>
      <c r="B2469" s="280" t="s">
        <v>3319</v>
      </c>
      <c r="C2469" s="4" t="s">
        <v>33</v>
      </c>
      <c r="D2469" s="50">
        <f>SUM(D2470:D2473)</f>
        <v>23.1</v>
      </c>
      <c r="E2469" s="50">
        <f>SUM(E2470:E2473)</f>
        <v>0</v>
      </c>
      <c r="F2469" s="50">
        <f>SUM(F2470:F2473)</f>
        <v>23.1</v>
      </c>
      <c r="G2469" s="151"/>
      <c r="H2469" s="3"/>
      <c r="I2469" s="222"/>
    </row>
    <row r="2470" spans="1:9" s="72" customFormat="1" ht="19.5" customHeight="1">
      <c r="A2470" s="225" t="s">
        <v>2360</v>
      </c>
      <c r="B2470" s="238" t="s">
        <v>4591</v>
      </c>
      <c r="C2470" s="4" t="s">
        <v>33</v>
      </c>
      <c r="D2470" s="18">
        <v>5</v>
      </c>
      <c r="E2470" s="26"/>
      <c r="F2470" s="18">
        <v>5</v>
      </c>
      <c r="G2470" s="228" t="s">
        <v>981</v>
      </c>
      <c r="H2470" s="3" t="s">
        <v>1723</v>
      </c>
      <c r="I2470" s="222">
        <v>2024</v>
      </c>
    </row>
    <row r="2471" spans="1:9" s="72" customFormat="1" ht="19.5" customHeight="1">
      <c r="A2471" s="225" t="s">
        <v>2361</v>
      </c>
      <c r="B2471" s="238" t="s">
        <v>4592</v>
      </c>
      <c r="C2471" s="4" t="s">
        <v>33</v>
      </c>
      <c r="D2471" s="18">
        <v>5</v>
      </c>
      <c r="E2471" s="26"/>
      <c r="F2471" s="18">
        <v>5</v>
      </c>
      <c r="G2471" s="228" t="s">
        <v>981</v>
      </c>
      <c r="H2471" s="3" t="s">
        <v>1723</v>
      </c>
      <c r="I2471" s="222">
        <v>2024</v>
      </c>
    </row>
    <row r="2472" spans="1:9" s="72" customFormat="1" ht="19.5" customHeight="1">
      <c r="A2472" s="225" t="s">
        <v>2365</v>
      </c>
      <c r="B2472" s="238" t="s">
        <v>4593</v>
      </c>
      <c r="C2472" s="4" t="s">
        <v>33</v>
      </c>
      <c r="D2472" s="18">
        <v>12</v>
      </c>
      <c r="E2472" s="26"/>
      <c r="F2472" s="18">
        <v>12</v>
      </c>
      <c r="G2472" s="228" t="s">
        <v>155</v>
      </c>
      <c r="H2472" s="3" t="s">
        <v>1723</v>
      </c>
      <c r="I2472" s="222">
        <v>2024</v>
      </c>
    </row>
    <row r="2473" spans="1:9" s="72" customFormat="1" ht="19.5" customHeight="1">
      <c r="A2473" s="225" t="s">
        <v>2364</v>
      </c>
      <c r="B2473" s="238" t="s">
        <v>4594</v>
      </c>
      <c r="C2473" s="4" t="s">
        <v>33</v>
      </c>
      <c r="D2473" s="18">
        <v>1.1</v>
      </c>
      <c r="E2473" s="26"/>
      <c r="F2473" s="18">
        <v>1.1</v>
      </c>
      <c r="G2473" s="228" t="s">
        <v>4595</v>
      </c>
      <c r="H2473" s="3" t="s">
        <v>1723</v>
      </c>
      <c r="I2473" s="222">
        <v>2024</v>
      </c>
    </row>
    <row r="2474" spans="1:9" s="78" customFormat="1" ht="19.5" customHeight="1">
      <c r="A2474" s="158">
        <v>6.2</v>
      </c>
      <c r="B2474" s="280" t="s">
        <v>3320</v>
      </c>
      <c r="C2474" s="4" t="s">
        <v>34</v>
      </c>
      <c r="D2474" s="50">
        <f>SUM(D2475:D2476)</f>
        <v>12.75</v>
      </c>
      <c r="E2474" s="50">
        <f>SUM(E2475:E2476)</f>
        <v>0</v>
      </c>
      <c r="F2474" s="50">
        <f>SUM(F2475:F2476)</f>
        <v>12.75</v>
      </c>
      <c r="G2474" s="151"/>
      <c r="H2474" s="3"/>
      <c r="I2474" s="222"/>
    </row>
    <row r="2475" spans="1:9" s="72" customFormat="1" ht="19.5" customHeight="1">
      <c r="A2475" s="225" t="s">
        <v>1965</v>
      </c>
      <c r="B2475" s="281" t="s">
        <v>4596</v>
      </c>
      <c r="C2475" s="4" t="s">
        <v>34</v>
      </c>
      <c r="D2475" s="18">
        <v>2.96</v>
      </c>
      <c r="E2475" s="26"/>
      <c r="F2475" s="18">
        <v>2.96</v>
      </c>
      <c r="G2475" s="228" t="s">
        <v>4597</v>
      </c>
      <c r="H2475" s="3" t="s">
        <v>1723</v>
      </c>
      <c r="I2475" s="222">
        <v>2024</v>
      </c>
    </row>
    <row r="2476" spans="1:9" s="72" customFormat="1" ht="19.5" customHeight="1">
      <c r="A2476" s="225" t="s">
        <v>1966</v>
      </c>
      <c r="B2476" s="281" t="s">
        <v>1032</v>
      </c>
      <c r="C2476" s="4" t="s">
        <v>34</v>
      </c>
      <c r="D2476" s="18">
        <v>9.79</v>
      </c>
      <c r="E2476" s="26"/>
      <c r="F2476" s="18">
        <v>9.79</v>
      </c>
      <c r="G2476" s="228" t="s">
        <v>4597</v>
      </c>
      <c r="H2476" s="3" t="s">
        <v>1723</v>
      </c>
      <c r="I2476" s="222">
        <v>2024</v>
      </c>
    </row>
    <row r="2477" spans="1:9" s="78" customFormat="1" ht="19.5" customHeight="1">
      <c r="A2477" s="156">
        <v>7</v>
      </c>
      <c r="B2477" s="280" t="s">
        <v>205</v>
      </c>
      <c r="C2477" s="6"/>
      <c r="D2477" s="50"/>
      <c r="E2477" s="112"/>
      <c r="F2477" s="50"/>
      <c r="G2477" s="151"/>
      <c r="H2477" s="153"/>
      <c r="I2477" s="222"/>
    </row>
    <row r="2478" spans="1:9" s="78" customFormat="1" ht="19.5" customHeight="1">
      <c r="A2478" s="158">
        <v>7.1</v>
      </c>
      <c r="B2478" s="280" t="s">
        <v>3319</v>
      </c>
      <c r="C2478" s="4" t="s">
        <v>33</v>
      </c>
      <c r="D2478" s="50">
        <f>SUM(D2479:D2517)</f>
        <v>333.81000000000006</v>
      </c>
      <c r="E2478" s="50">
        <f>SUM(E2479:E2517)</f>
        <v>0</v>
      </c>
      <c r="F2478" s="50">
        <f>SUM(F2479:F2517)</f>
        <v>333.81000000000006</v>
      </c>
      <c r="G2478" s="151"/>
      <c r="H2478" s="3"/>
      <c r="I2478" s="222"/>
    </row>
    <row r="2479" spans="1:9" s="72" customFormat="1" ht="19.5" customHeight="1">
      <c r="A2479" s="225" t="s">
        <v>1485</v>
      </c>
      <c r="B2479" s="281" t="s">
        <v>4598</v>
      </c>
      <c r="C2479" s="4" t="s">
        <v>33</v>
      </c>
      <c r="D2479" s="18">
        <v>9</v>
      </c>
      <c r="E2479" s="26"/>
      <c r="F2479" s="18">
        <v>9</v>
      </c>
      <c r="G2479" s="228" t="s">
        <v>1413</v>
      </c>
      <c r="H2479" s="3" t="s">
        <v>205</v>
      </c>
      <c r="I2479" s="222">
        <v>2022</v>
      </c>
    </row>
    <row r="2480" spans="1:9" s="72" customFormat="1" ht="19.5" customHeight="1">
      <c r="A2480" s="225" t="s">
        <v>1487</v>
      </c>
      <c r="B2480" s="281" t="s">
        <v>4598</v>
      </c>
      <c r="C2480" s="4" t="s">
        <v>33</v>
      </c>
      <c r="D2480" s="18">
        <v>3</v>
      </c>
      <c r="E2480" s="26"/>
      <c r="F2480" s="18">
        <v>3</v>
      </c>
      <c r="G2480" s="228" t="s">
        <v>1431</v>
      </c>
      <c r="H2480" s="3" t="s">
        <v>205</v>
      </c>
      <c r="I2480" s="222">
        <v>2022</v>
      </c>
    </row>
    <row r="2481" spans="1:9" s="72" customFormat="1" ht="19.5" customHeight="1">
      <c r="A2481" s="225" t="s">
        <v>1489</v>
      </c>
      <c r="B2481" s="281" t="s">
        <v>4598</v>
      </c>
      <c r="C2481" s="4" t="s">
        <v>33</v>
      </c>
      <c r="D2481" s="18">
        <v>8</v>
      </c>
      <c r="E2481" s="26"/>
      <c r="F2481" s="18">
        <v>8</v>
      </c>
      <c r="G2481" s="228" t="s">
        <v>1408</v>
      </c>
      <c r="H2481" s="3" t="s">
        <v>205</v>
      </c>
      <c r="I2481" s="222">
        <v>2022</v>
      </c>
    </row>
    <row r="2482" spans="1:9" s="72" customFormat="1" ht="19.5" customHeight="1">
      <c r="A2482" s="225" t="s">
        <v>1491</v>
      </c>
      <c r="B2482" s="281" t="s">
        <v>4598</v>
      </c>
      <c r="C2482" s="4" t="s">
        <v>33</v>
      </c>
      <c r="D2482" s="18">
        <v>4</v>
      </c>
      <c r="E2482" s="26"/>
      <c r="F2482" s="18">
        <v>4</v>
      </c>
      <c r="G2482" s="228" t="s">
        <v>1414</v>
      </c>
      <c r="H2482" s="3" t="s">
        <v>205</v>
      </c>
      <c r="I2482" s="222">
        <v>2022</v>
      </c>
    </row>
    <row r="2483" spans="1:9" s="72" customFormat="1" ht="19.5" customHeight="1">
      <c r="A2483" s="225" t="s">
        <v>4223</v>
      </c>
      <c r="B2483" s="281" t="s">
        <v>4598</v>
      </c>
      <c r="C2483" s="4" t="s">
        <v>33</v>
      </c>
      <c r="D2483" s="18">
        <v>3</v>
      </c>
      <c r="E2483" s="26"/>
      <c r="F2483" s="18">
        <v>3</v>
      </c>
      <c r="G2483" s="228" t="s">
        <v>1412</v>
      </c>
      <c r="H2483" s="3" t="s">
        <v>205</v>
      </c>
      <c r="I2483" s="222">
        <v>2023</v>
      </c>
    </row>
    <row r="2484" spans="1:9" s="72" customFormat="1" ht="19.5" customHeight="1">
      <c r="A2484" s="225" t="s">
        <v>4224</v>
      </c>
      <c r="B2484" s="281" t="s">
        <v>4598</v>
      </c>
      <c r="C2484" s="4" t="s">
        <v>33</v>
      </c>
      <c r="D2484" s="18">
        <v>3</v>
      </c>
      <c r="E2484" s="26"/>
      <c r="F2484" s="18">
        <v>3</v>
      </c>
      <c r="G2484" s="228" t="s">
        <v>1415</v>
      </c>
      <c r="H2484" s="3" t="s">
        <v>205</v>
      </c>
      <c r="I2484" s="222">
        <v>2023</v>
      </c>
    </row>
    <row r="2485" spans="1:9" s="72" customFormat="1" ht="19.5" customHeight="1">
      <c r="A2485" s="225" t="s">
        <v>4225</v>
      </c>
      <c r="B2485" s="281" t="s">
        <v>4598</v>
      </c>
      <c r="C2485" s="4" t="s">
        <v>33</v>
      </c>
      <c r="D2485" s="18">
        <v>25</v>
      </c>
      <c r="E2485" s="26"/>
      <c r="F2485" s="18">
        <v>25</v>
      </c>
      <c r="G2485" s="228" t="s">
        <v>1407</v>
      </c>
      <c r="H2485" s="3" t="s">
        <v>205</v>
      </c>
      <c r="I2485" s="222">
        <v>2023</v>
      </c>
    </row>
    <row r="2486" spans="1:9" s="72" customFormat="1" ht="19.5" customHeight="1">
      <c r="A2486" s="225" t="s">
        <v>4226</v>
      </c>
      <c r="B2486" s="281" t="s">
        <v>4598</v>
      </c>
      <c r="C2486" s="4" t="s">
        <v>33</v>
      </c>
      <c r="D2486" s="18">
        <v>3</v>
      </c>
      <c r="E2486" s="26"/>
      <c r="F2486" s="18">
        <v>3</v>
      </c>
      <c r="G2486" s="228" t="s">
        <v>1409</v>
      </c>
      <c r="H2486" s="3" t="s">
        <v>205</v>
      </c>
      <c r="I2486" s="222">
        <v>2023</v>
      </c>
    </row>
    <row r="2487" spans="1:9" s="72" customFormat="1" ht="19.5" customHeight="1">
      <c r="A2487" s="225" t="s">
        <v>4227</v>
      </c>
      <c r="B2487" s="281" t="s">
        <v>4598</v>
      </c>
      <c r="C2487" s="4" t="s">
        <v>33</v>
      </c>
      <c r="D2487" s="18">
        <v>3</v>
      </c>
      <c r="E2487" s="26"/>
      <c r="F2487" s="18">
        <v>3</v>
      </c>
      <c r="G2487" s="228" t="s">
        <v>1410</v>
      </c>
      <c r="H2487" s="3" t="s">
        <v>205</v>
      </c>
      <c r="I2487" s="222">
        <v>2023</v>
      </c>
    </row>
    <row r="2488" spans="1:9" s="72" customFormat="1" ht="19.5" customHeight="1">
      <c r="A2488" s="225" t="s">
        <v>5066</v>
      </c>
      <c r="B2488" s="281" t="s">
        <v>4598</v>
      </c>
      <c r="C2488" s="4" t="s">
        <v>33</v>
      </c>
      <c r="D2488" s="18">
        <v>6</v>
      </c>
      <c r="E2488" s="26"/>
      <c r="F2488" s="18">
        <v>6</v>
      </c>
      <c r="G2488" s="228" t="s">
        <v>1418</v>
      </c>
      <c r="H2488" s="3" t="s">
        <v>205</v>
      </c>
      <c r="I2488" s="222">
        <v>2023</v>
      </c>
    </row>
    <row r="2489" spans="1:9" s="72" customFormat="1" ht="19.5" customHeight="1">
      <c r="A2489" s="225" t="s">
        <v>5067</v>
      </c>
      <c r="B2489" s="281" t="s">
        <v>4598</v>
      </c>
      <c r="C2489" s="4" t="s">
        <v>33</v>
      </c>
      <c r="D2489" s="18">
        <v>4</v>
      </c>
      <c r="E2489" s="26"/>
      <c r="F2489" s="18">
        <v>4</v>
      </c>
      <c r="G2489" s="228" t="s">
        <v>1411</v>
      </c>
      <c r="H2489" s="3" t="s">
        <v>205</v>
      </c>
      <c r="I2489" s="222">
        <v>2023</v>
      </c>
    </row>
    <row r="2490" spans="1:9" s="72" customFormat="1" ht="19.5" customHeight="1">
      <c r="A2490" s="225" t="s">
        <v>5068</v>
      </c>
      <c r="B2490" s="281" t="s">
        <v>4598</v>
      </c>
      <c r="C2490" s="4" t="s">
        <v>33</v>
      </c>
      <c r="D2490" s="18">
        <v>5</v>
      </c>
      <c r="E2490" s="26"/>
      <c r="F2490" s="18">
        <v>5</v>
      </c>
      <c r="G2490" s="228" t="s">
        <v>1403</v>
      </c>
      <c r="H2490" s="3" t="s">
        <v>205</v>
      </c>
      <c r="I2490" s="222">
        <v>2024</v>
      </c>
    </row>
    <row r="2491" spans="1:9" s="72" customFormat="1" ht="19.5" customHeight="1">
      <c r="A2491" s="225" t="s">
        <v>5069</v>
      </c>
      <c r="B2491" s="281" t="s">
        <v>4598</v>
      </c>
      <c r="C2491" s="4" t="s">
        <v>33</v>
      </c>
      <c r="D2491" s="18">
        <v>3</v>
      </c>
      <c r="E2491" s="26"/>
      <c r="F2491" s="18">
        <v>3</v>
      </c>
      <c r="G2491" s="228" t="s">
        <v>1401</v>
      </c>
      <c r="H2491" s="3" t="s">
        <v>205</v>
      </c>
      <c r="I2491" s="222">
        <v>2024</v>
      </c>
    </row>
    <row r="2492" spans="1:9" s="72" customFormat="1" ht="19.5" customHeight="1">
      <c r="A2492" s="225" t="s">
        <v>5070</v>
      </c>
      <c r="B2492" s="281" t="s">
        <v>4598</v>
      </c>
      <c r="C2492" s="4" t="s">
        <v>33</v>
      </c>
      <c r="D2492" s="18">
        <v>8</v>
      </c>
      <c r="E2492" s="26"/>
      <c r="F2492" s="18">
        <v>8</v>
      </c>
      <c r="G2492" s="228" t="s">
        <v>1402</v>
      </c>
      <c r="H2492" s="3" t="s">
        <v>205</v>
      </c>
      <c r="I2492" s="222">
        <v>2024</v>
      </c>
    </row>
    <row r="2493" spans="1:9" s="72" customFormat="1" ht="19.5" customHeight="1">
      <c r="A2493" s="225" t="s">
        <v>5071</v>
      </c>
      <c r="B2493" s="281" t="s">
        <v>4599</v>
      </c>
      <c r="C2493" s="4" t="s">
        <v>33</v>
      </c>
      <c r="D2493" s="18">
        <v>6</v>
      </c>
      <c r="E2493" s="26"/>
      <c r="F2493" s="18">
        <v>6</v>
      </c>
      <c r="G2493" s="228" t="s">
        <v>1406</v>
      </c>
      <c r="H2493" s="3" t="s">
        <v>205</v>
      </c>
      <c r="I2493" s="222">
        <v>2024</v>
      </c>
    </row>
    <row r="2494" spans="1:9" s="72" customFormat="1" ht="19.5" customHeight="1">
      <c r="A2494" s="225" t="s">
        <v>5072</v>
      </c>
      <c r="B2494" s="281" t="s">
        <v>4600</v>
      </c>
      <c r="C2494" s="4" t="s">
        <v>33</v>
      </c>
      <c r="D2494" s="18">
        <v>4</v>
      </c>
      <c r="E2494" s="26"/>
      <c r="F2494" s="18">
        <v>4</v>
      </c>
      <c r="G2494" s="228" t="s">
        <v>1406</v>
      </c>
      <c r="H2494" s="3" t="s">
        <v>205</v>
      </c>
      <c r="I2494" s="222">
        <v>2024</v>
      </c>
    </row>
    <row r="2495" spans="1:9" s="72" customFormat="1" ht="19.5" customHeight="1">
      <c r="A2495" s="225" t="s">
        <v>5073</v>
      </c>
      <c r="B2495" s="281" t="s">
        <v>4598</v>
      </c>
      <c r="C2495" s="4" t="s">
        <v>33</v>
      </c>
      <c r="D2495" s="18">
        <v>3</v>
      </c>
      <c r="E2495" s="26"/>
      <c r="F2495" s="18">
        <v>3</v>
      </c>
      <c r="G2495" s="228" t="s">
        <v>1404</v>
      </c>
      <c r="H2495" s="3" t="s">
        <v>205</v>
      </c>
      <c r="I2495" s="222">
        <v>2024</v>
      </c>
    </row>
    <row r="2496" spans="1:9" s="72" customFormat="1" ht="19.5" customHeight="1">
      <c r="A2496" s="225" t="s">
        <v>5074</v>
      </c>
      <c r="B2496" s="281" t="s">
        <v>4598</v>
      </c>
      <c r="C2496" s="4" t="s">
        <v>33</v>
      </c>
      <c r="D2496" s="18">
        <v>3</v>
      </c>
      <c r="E2496" s="26"/>
      <c r="F2496" s="18">
        <v>3</v>
      </c>
      <c r="G2496" s="228" t="s">
        <v>1429</v>
      </c>
      <c r="H2496" s="3" t="s">
        <v>205</v>
      </c>
      <c r="I2496" s="222">
        <v>2023</v>
      </c>
    </row>
    <row r="2497" spans="1:9" s="72" customFormat="1" ht="19.5" customHeight="1">
      <c r="A2497" s="225" t="s">
        <v>5075</v>
      </c>
      <c r="B2497" s="281" t="s">
        <v>4601</v>
      </c>
      <c r="C2497" s="4" t="s">
        <v>33</v>
      </c>
      <c r="D2497" s="18">
        <v>11</v>
      </c>
      <c r="E2497" s="26"/>
      <c r="F2497" s="18">
        <v>11</v>
      </c>
      <c r="G2497" s="228" t="s">
        <v>1413</v>
      </c>
      <c r="H2497" s="3" t="s">
        <v>205</v>
      </c>
      <c r="I2497" s="222">
        <v>2023</v>
      </c>
    </row>
    <row r="2498" spans="1:9" s="72" customFormat="1" ht="19.5" customHeight="1">
      <c r="A2498" s="225" t="s">
        <v>5076</v>
      </c>
      <c r="B2498" s="281" t="s">
        <v>4602</v>
      </c>
      <c r="C2498" s="4" t="s">
        <v>33</v>
      </c>
      <c r="D2498" s="18">
        <v>3</v>
      </c>
      <c r="E2498" s="26"/>
      <c r="F2498" s="18">
        <v>3</v>
      </c>
      <c r="G2498" s="228" t="s">
        <v>1431</v>
      </c>
      <c r="H2498" s="3" t="s">
        <v>205</v>
      </c>
      <c r="I2498" s="222">
        <v>2023</v>
      </c>
    </row>
    <row r="2499" spans="1:9" s="72" customFormat="1" ht="19.5" customHeight="1">
      <c r="A2499" s="225" t="s">
        <v>5077</v>
      </c>
      <c r="B2499" s="281" t="s">
        <v>4603</v>
      </c>
      <c r="C2499" s="4" t="s">
        <v>33</v>
      </c>
      <c r="D2499" s="18">
        <v>1</v>
      </c>
      <c r="E2499" s="26"/>
      <c r="F2499" s="18">
        <v>1</v>
      </c>
      <c r="G2499" s="228" t="s">
        <v>1408</v>
      </c>
      <c r="H2499" s="3" t="s">
        <v>205</v>
      </c>
      <c r="I2499" s="222">
        <v>2023</v>
      </c>
    </row>
    <row r="2500" spans="1:9" s="72" customFormat="1" ht="19.5" customHeight="1">
      <c r="A2500" s="225" t="s">
        <v>5078</v>
      </c>
      <c r="B2500" s="281" t="s">
        <v>4604</v>
      </c>
      <c r="C2500" s="4" t="s">
        <v>33</v>
      </c>
      <c r="D2500" s="18">
        <v>2</v>
      </c>
      <c r="E2500" s="26"/>
      <c r="F2500" s="18">
        <v>2</v>
      </c>
      <c r="G2500" s="228" t="s">
        <v>1414</v>
      </c>
      <c r="H2500" s="3" t="s">
        <v>205</v>
      </c>
      <c r="I2500" s="222">
        <v>2023</v>
      </c>
    </row>
    <row r="2501" spans="1:9" s="72" customFormat="1" ht="19.5" customHeight="1">
      <c r="A2501" s="225" t="s">
        <v>5079</v>
      </c>
      <c r="B2501" s="281" t="s">
        <v>4605</v>
      </c>
      <c r="C2501" s="4" t="s">
        <v>33</v>
      </c>
      <c r="D2501" s="18">
        <v>4</v>
      </c>
      <c r="E2501" s="26"/>
      <c r="F2501" s="18">
        <v>4</v>
      </c>
      <c r="G2501" s="228" t="s">
        <v>1412</v>
      </c>
      <c r="H2501" s="3" t="s">
        <v>205</v>
      </c>
      <c r="I2501" s="222">
        <v>2025</v>
      </c>
    </row>
    <row r="2502" spans="1:9" s="72" customFormat="1" ht="19.5" customHeight="1">
      <c r="A2502" s="225" t="s">
        <v>5080</v>
      </c>
      <c r="B2502" s="281" t="s">
        <v>4606</v>
      </c>
      <c r="C2502" s="4" t="s">
        <v>33</v>
      </c>
      <c r="D2502" s="18">
        <v>3</v>
      </c>
      <c r="E2502" s="26"/>
      <c r="F2502" s="18">
        <v>3</v>
      </c>
      <c r="G2502" s="228" t="s">
        <v>1415</v>
      </c>
      <c r="H2502" s="3" t="s">
        <v>205</v>
      </c>
      <c r="I2502" s="222">
        <v>2025</v>
      </c>
    </row>
    <row r="2503" spans="1:9" s="72" customFormat="1" ht="19.5" customHeight="1">
      <c r="A2503" s="225" t="s">
        <v>5081</v>
      </c>
      <c r="B2503" s="281" t="s">
        <v>4607</v>
      </c>
      <c r="C2503" s="4" t="s">
        <v>33</v>
      </c>
      <c r="D2503" s="18">
        <v>3</v>
      </c>
      <c r="E2503" s="26"/>
      <c r="F2503" s="18">
        <v>3</v>
      </c>
      <c r="G2503" s="228" t="s">
        <v>1407</v>
      </c>
      <c r="H2503" s="3" t="s">
        <v>205</v>
      </c>
      <c r="I2503" s="222">
        <v>2025</v>
      </c>
    </row>
    <row r="2504" spans="1:9" s="72" customFormat="1" ht="19.5" customHeight="1">
      <c r="A2504" s="225" t="s">
        <v>5082</v>
      </c>
      <c r="B2504" s="281" t="s">
        <v>4608</v>
      </c>
      <c r="C2504" s="4" t="s">
        <v>33</v>
      </c>
      <c r="D2504" s="18">
        <v>2</v>
      </c>
      <c r="E2504" s="26"/>
      <c r="F2504" s="18">
        <v>2</v>
      </c>
      <c r="G2504" s="228" t="s">
        <v>1409</v>
      </c>
      <c r="H2504" s="3" t="s">
        <v>205</v>
      </c>
      <c r="I2504" s="222">
        <v>2025</v>
      </c>
    </row>
    <row r="2505" spans="1:9" s="72" customFormat="1" ht="19.5" customHeight="1">
      <c r="A2505" s="225" t="s">
        <v>5083</v>
      </c>
      <c r="B2505" s="281" t="s">
        <v>4609</v>
      </c>
      <c r="C2505" s="4" t="s">
        <v>33</v>
      </c>
      <c r="D2505" s="18">
        <v>3</v>
      </c>
      <c r="E2505" s="26"/>
      <c r="F2505" s="18">
        <v>3</v>
      </c>
      <c r="G2505" s="228" t="s">
        <v>1410</v>
      </c>
      <c r="H2505" s="3" t="s">
        <v>205</v>
      </c>
      <c r="I2505" s="222">
        <v>2025</v>
      </c>
    </row>
    <row r="2506" spans="1:9" s="72" customFormat="1" ht="19.5" customHeight="1">
      <c r="A2506" s="225" t="s">
        <v>5084</v>
      </c>
      <c r="B2506" s="281" t="s">
        <v>4610</v>
      </c>
      <c r="C2506" s="4" t="s">
        <v>33</v>
      </c>
      <c r="D2506" s="18">
        <v>4</v>
      </c>
      <c r="E2506" s="26"/>
      <c r="F2506" s="18">
        <v>4</v>
      </c>
      <c r="G2506" s="228" t="s">
        <v>1418</v>
      </c>
      <c r="H2506" s="3" t="s">
        <v>205</v>
      </c>
      <c r="I2506" s="222">
        <v>2025</v>
      </c>
    </row>
    <row r="2507" spans="1:9" s="72" customFormat="1" ht="19.5" customHeight="1">
      <c r="A2507" s="225" t="s">
        <v>5085</v>
      </c>
      <c r="B2507" s="281" t="s">
        <v>4611</v>
      </c>
      <c r="C2507" s="4" t="s">
        <v>33</v>
      </c>
      <c r="D2507" s="18">
        <v>2</v>
      </c>
      <c r="E2507" s="26"/>
      <c r="F2507" s="18">
        <v>2</v>
      </c>
      <c r="G2507" s="228" t="s">
        <v>1411</v>
      </c>
      <c r="H2507" s="3" t="s">
        <v>205</v>
      </c>
      <c r="I2507" s="222">
        <v>2023</v>
      </c>
    </row>
    <row r="2508" spans="1:9" s="72" customFormat="1" ht="19.5" customHeight="1">
      <c r="A2508" s="225" t="s">
        <v>5086</v>
      </c>
      <c r="B2508" s="281" t="s">
        <v>4612</v>
      </c>
      <c r="C2508" s="4" t="s">
        <v>33</v>
      </c>
      <c r="D2508" s="18">
        <v>3</v>
      </c>
      <c r="E2508" s="26"/>
      <c r="F2508" s="18">
        <v>3</v>
      </c>
      <c r="G2508" s="228" t="s">
        <v>1403</v>
      </c>
      <c r="H2508" s="3" t="s">
        <v>205</v>
      </c>
      <c r="I2508" s="222">
        <v>2023</v>
      </c>
    </row>
    <row r="2509" spans="1:9" s="72" customFormat="1" ht="19.5" customHeight="1">
      <c r="A2509" s="225" t="s">
        <v>5087</v>
      </c>
      <c r="B2509" s="281" t="s">
        <v>4613</v>
      </c>
      <c r="C2509" s="4" t="s">
        <v>33</v>
      </c>
      <c r="D2509" s="18">
        <v>3</v>
      </c>
      <c r="E2509" s="26"/>
      <c r="F2509" s="18">
        <v>3</v>
      </c>
      <c r="G2509" s="228" t="s">
        <v>1401</v>
      </c>
      <c r="H2509" s="3" t="s">
        <v>205</v>
      </c>
      <c r="I2509" s="222">
        <v>2023</v>
      </c>
    </row>
    <row r="2510" spans="1:9" s="72" customFormat="1" ht="19.5" customHeight="1">
      <c r="A2510" s="225" t="s">
        <v>5088</v>
      </c>
      <c r="B2510" s="281" t="s">
        <v>4614</v>
      </c>
      <c r="C2510" s="4" t="s">
        <v>33</v>
      </c>
      <c r="D2510" s="18">
        <v>8</v>
      </c>
      <c r="E2510" s="26"/>
      <c r="F2510" s="18">
        <v>8</v>
      </c>
      <c r="G2510" s="228" t="s">
        <v>1402</v>
      </c>
      <c r="H2510" s="3" t="s">
        <v>205</v>
      </c>
      <c r="I2510" s="222">
        <v>2023</v>
      </c>
    </row>
    <row r="2511" spans="1:9" s="72" customFormat="1" ht="19.5" customHeight="1">
      <c r="A2511" s="225" t="s">
        <v>5089</v>
      </c>
      <c r="B2511" s="281" t="s">
        <v>4615</v>
      </c>
      <c r="C2511" s="4" t="s">
        <v>33</v>
      </c>
      <c r="D2511" s="18">
        <v>3</v>
      </c>
      <c r="E2511" s="26"/>
      <c r="F2511" s="18">
        <v>3</v>
      </c>
      <c r="G2511" s="228" t="s">
        <v>1406</v>
      </c>
      <c r="H2511" s="3" t="s">
        <v>205</v>
      </c>
      <c r="I2511" s="222">
        <v>2023</v>
      </c>
    </row>
    <row r="2512" spans="1:9" s="72" customFormat="1" ht="19.5" customHeight="1">
      <c r="A2512" s="225" t="s">
        <v>5090</v>
      </c>
      <c r="B2512" s="281" t="s">
        <v>4616</v>
      </c>
      <c r="C2512" s="4" t="s">
        <v>33</v>
      </c>
      <c r="D2512" s="18">
        <v>2</v>
      </c>
      <c r="E2512" s="26"/>
      <c r="F2512" s="18">
        <v>2</v>
      </c>
      <c r="G2512" s="228" t="s">
        <v>1404</v>
      </c>
      <c r="H2512" s="3" t="s">
        <v>205</v>
      </c>
      <c r="I2512" s="222">
        <v>2023</v>
      </c>
    </row>
    <row r="2513" spans="1:9" s="72" customFormat="1" ht="19.5" customHeight="1">
      <c r="A2513" s="225" t="s">
        <v>5091</v>
      </c>
      <c r="B2513" s="281" t="s">
        <v>4617</v>
      </c>
      <c r="C2513" s="4" t="s">
        <v>33</v>
      </c>
      <c r="D2513" s="18">
        <v>7</v>
      </c>
      <c r="E2513" s="26"/>
      <c r="F2513" s="18">
        <v>7</v>
      </c>
      <c r="G2513" s="228" t="s">
        <v>4622</v>
      </c>
      <c r="H2513" s="3" t="s">
        <v>205</v>
      </c>
      <c r="I2513" s="222">
        <v>2023</v>
      </c>
    </row>
    <row r="2514" spans="1:9" s="72" customFormat="1" ht="27" customHeight="1">
      <c r="A2514" s="225" t="s">
        <v>5092</v>
      </c>
      <c r="B2514" s="281" t="s">
        <v>4618</v>
      </c>
      <c r="C2514" s="4" t="s">
        <v>33</v>
      </c>
      <c r="D2514" s="18">
        <v>98</v>
      </c>
      <c r="E2514" s="26"/>
      <c r="F2514" s="18">
        <v>98</v>
      </c>
      <c r="G2514" s="228" t="s">
        <v>4623</v>
      </c>
      <c r="H2514" s="3" t="s">
        <v>205</v>
      </c>
      <c r="I2514" s="222">
        <v>2025</v>
      </c>
    </row>
    <row r="2515" spans="1:9" s="72" customFormat="1" ht="19.5" customHeight="1">
      <c r="A2515" s="225" t="s">
        <v>5093</v>
      </c>
      <c r="B2515" s="281" t="s">
        <v>4619</v>
      </c>
      <c r="C2515" s="4" t="s">
        <v>33</v>
      </c>
      <c r="D2515" s="18">
        <v>6.3500000000000005</v>
      </c>
      <c r="E2515" s="26"/>
      <c r="F2515" s="18">
        <v>6.3500000000000005</v>
      </c>
      <c r="G2515" s="228" t="s">
        <v>1406</v>
      </c>
      <c r="H2515" s="3" t="s">
        <v>205</v>
      </c>
      <c r="I2515" s="222">
        <v>2023</v>
      </c>
    </row>
    <row r="2516" spans="1:9" s="72" customFormat="1" ht="19.5" customHeight="1">
      <c r="A2516" s="225" t="s">
        <v>5094</v>
      </c>
      <c r="B2516" s="281" t="s">
        <v>4620</v>
      </c>
      <c r="C2516" s="4" t="s">
        <v>33</v>
      </c>
      <c r="D2516" s="18">
        <v>11.16</v>
      </c>
      <c r="E2516" s="26"/>
      <c r="F2516" s="18">
        <v>11.16</v>
      </c>
      <c r="G2516" s="228" t="s">
        <v>1413</v>
      </c>
      <c r="H2516" s="3" t="s">
        <v>205</v>
      </c>
      <c r="I2516" s="222">
        <v>2023</v>
      </c>
    </row>
    <row r="2517" spans="1:9" s="72" customFormat="1" ht="19.5" customHeight="1">
      <c r="A2517" s="225" t="s">
        <v>5095</v>
      </c>
      <c r="B2517" s="281" t="s">
        <v>4621</v>
      </c>
      <c r="C2517" s="4" t="s">
        <v>33</v>
      </c>
      <c r="D2517" s="18">
        <v>51.3</v>
      </c>
      <c r="E2517" s="26"/>
      <c r="F2517" s="18">
        <v>51.3</v>
      </c>
      <c r="G2517" s="228" t="s">
        <v>1413</v>
      </c>
      <c r="H2517" s="3" t="s">
        <v>205</v>
      </c>
      <c r="I2517" s="222">
        <v>2023</v>
      </c>
    </row>
    <row r="2518" spans="1:9" s="78" customFormat="1" ht="19.5" customHeight="1">
      <c r="A2518" s="158">
        <v>7.2</v>
      </c>
      <c r="B2518" s="280" t="s">
        <v>3320</v>
      </c>
      <c r="C2518" s="4" t="s">
        <v>34</v>
      </c>
      <c r="D2518" s="50">
        <f>SUM(D2519:D2520)</f>
        <v>24.7</v>
      </c>
      <c r="E2518" s="50">
        <f>SUM(E2519:E2520)</f>
        <v>0</v>
      </c>
      <c r="F2518" s="50">
        <f>SUM(F2519:F2520)</f>
        <v>24.7</v>
      </c>
      <c r="G2518" s="151"/>
      <c r="H2518" s="3"/>
      <c r="I2518" s="222"/>
    </row>
    <row r="2519" spans="1:9" s="72" customFormat="1" ht="19.5" customHeight="1">
      <c r="A2519" s="225" t="s">
        <v>1506</v>
      </c>
      <c r="B2519" s="281" t="s">
        <v>4624</v>
      </c>
      <c r="C2519" s="4" t="s">
        <v>34</v>
      </c>
      <c r="D2519" s="18">
        <v>2</v>
      </c>
      <c r="E2519" s="26"/>
      <c r="F2519" s="18">
        <v>2</v>
      </c>
      <c r="G2519" s="228" t="s">
        <v>4188</v>
      </c>
      <c r="H2519" s="3" t="s">
        <v>205</v>
      </c>
      <c r="I2519" s="222">
        <v>2022</v>
      </c>
    </row>
    <row r="2520" spans="1:9" s="72" customFormat="1" ht="19.5" customHeight="1">
      <c r="A2520" s="225" t="s">
        <v>1508</v>
      </c>
      <c r="B2520" s="302" t="s">
        <v>4598</v>
      </c>
      <c r="C2520" s="4" t="s">
        <v>34</v>
      </c>
      <c r="D2520" s="18">
        <v>22.7</v>
      </c>
      <c r="E2520" s="26"/>
      <c r="F2520" s="18">
        <v>22.7</v>
      </c>
      <c r="G2520" s="228" t="s">
        <v>4188</v>
      </c>
      <c r="H2520" s="3" t="s">
        <v>205</v>
      </c>
      <c r="I2520" s="222">
        <v>2022</v>
      </c>
    </row>
    <row r="2521" spans="1:9" s="78" customFormat="1" ht="19.5" customHeight="1">
      <c r="A2521" s="156">
        <v>8</v>
      </c>
      <c r="B2521" s="280" t="s">
        <v>206</v>
      </c>
      <c r="C2521" s="6"/>
      <c r="D2521" s="50"/>
      <c r="E2521" s="112"/>
      <c r="F2521" s="50"/>
      <c r="G2521" s="151"/>
      <c r="H2521" s="153"/>
      <c r="I2521" s="222"/>
    </row>
    <row r="2522" spans="1:9" s="78" customFormat="1" ht="19.5" customHeight="1">
      <c r="A2522" s="158">
        <v>8.1</v>
      </c>
      <c r="B2522" s="280" t="s">
        <v>3319</v>
      </c>
      <c r="C2522" s="4" t="s">
        <v>33</v>
      </c>
      <c r="D2522" s="50">
        <f>SUM(D2523:D2543)</f>
        <v>632.99</v>
      </c>
      <c r="E2522" s="50">
        <f>SUM(E2523:E2543)</f>
        <v>0</v>
      </c>
      <c r="F2522" s="50">
        <f>SUM(F2523:F2543)</f>
        <v>632.99</v>
      </c>
      <c r="G2522" s="151"/>
      <c r="H2522" s="3"/>
      <c r="I2522" s="222"/>
    </row>
    <row r="2523" spans="1:9" s="72" customFormat="1" ht="19.5" customHeight="1">
      <c r="A2523" s="225" t="s">
        <v>522</v>
      </c>
      <c r="B2523" s="281" t="s">
        <v>3317</v>
      </c>
      <c r="C2523" s="4" t="s">
        <v>33</v>
      </c>
      <c r="D2523" s="18">
        <v>15.540000000000001</v>
      </c>
      <c r="E2523" s="26"/>
      <c r="F2523" s="18">
        <v>15.540000000000001</v>
      </c>
      <c r="G2523" s="228" t="s">
        <v>1186</v>
      </c>
      <c r="H2523" s="3" t="s">
        <v>206</v>
      </c>
      <c r="I2523" s="222">
        <v>2021</v>
      </c>
    </row>
    <row r="2524" spans="1:9" s="72" customFormat="1" ht="19.5" customHeight="1">
      <c r="A2524" s="225" t="s">
        <v>523</v>
      </c>
      <c r="B2524" s="281" t="s">
        <v>3317</v>
      </c>
      <c r="C2524" s="4" t="s">
        <v>33</v>
      </c>
      <c r="D2524" s="18">
        <v>7.55</v>
      </c>
      <c r="E2524" s="26"/>
      <c r="F2524" s="18">
        <v>7.55</v>
      </c>
      <c r="G2524" s="228" t="s">
        <v>1187</v>
      </c>
      <c r="H2524" s="3" t="s">
        <v>206</v>
      </c>
      <c r="I2524" s="222">
        <v>2021</v>
      </c>
    </row>
    <row r="2525" spans="1:9" s="72" customFormat="1" ht="19.5" customHeight="1">
      <c r="A2525" s="225" t="s">
        <v>524</v>
      </c>
      <c r="B2525" s="281" t="s">
        <v>3317</v>
      </c>
      <c r="C2525" s="4" t="s">
        <v>33</v>
      </c>
      <c r="D2525" s="18">
        <v>9.53</v>
      </c>
      <c r="E2525" s="26"/>
      <c r="F2525" s="18">
        <v>9.53</v>
      </c>
      <c r="G2525" s="228" t="s">
        <v>1190</v>
      </c>
      <c r="H2525" s="3" t="s">
        <v>206</v>
      </c>
      <c r="I2525" s="222">
        <v>2021</v>
      </c>
    </row>
    <row r="2526" spans="1:9" s="72" customFormat="1" ht="19.5" customHeight="1">
      <c r="A2526" s="225" t="s">
        <v>5096</v>
      </c>
      <c r="B2526" s="281" t="s">
        <v>3317</v>
      </c>
      <c r="C2526" s="4" t="s">
        <v>33</v>
      </c>
      <c r="D2526" s="18">
        <v>2.25</v>
      </c>
      <c r="E2526" s="26"/>
      <c r="F2526" s="18">
        <v>2.25</v>
      </c>
      <c r="G2526" s="228" t="s">
        <v>1191</v>
      </c>
      <c r="H2526" s="3" t="s">
        <v>206</v>
      </c>
      <c r="I2526" s="222">
        <v>2021</v>
      </c>
    </row>
    <row r="2527" spans="1:9" s="72" customFormat="1" ht="19.5" customHeight="1">
      <c r="A2527" s="225" t="s">
        <v>5097</v>
      </c>
      <c r="B2527" s="281" t="s">
        <v>3318</v>
      </c>
      <c r="C2527" s="4" t="s">
        <v>33</v>
      </c>
      <c r="D2527" s="18">
        <v>1.4</v>
      </c>
      <c r="E2527" s="26"/>
      <c r="F2527" s="18">
        <v>1.4</v>
      </c>
      <c r="G2527" s="228" t="s">
        <v>1191</v>
      </c>
      <c r="H2527" s="3" t="s">
        <v>206</v>
      </c>
      <c r="I2527" s="222">
        <v>2021</v>
      </c>
    </row>
    <row r="2528" spans="1:9" s="72" customFormat="1" ht="19.5" customHeight="1">
      <c r="A2528" s="225" t="s">
        <v>5098</v>
      </c>
      <c r="B2528" s="281" t="s">
        <v>3317</v>
      </c>
      <c r="C2528" s="4" t="s">
        <v>33</v>
      </c>
      <c r="D2528" s="18">
        <v>10.31</v>
      </c>
      <c r="E2528" s="26"/>
      <c r="F2528" s="18">
        <v>10.31</v>
      </c>
      <c r="G2528" s="228" t="s">
        <v>1192</v>
      </c>
      <c r="H2528" s="3" t="s">
        <v>206</v>
      </c>
      <c r="I2528" s="222">
        <v>2022</v>
      </c>
    </row>
    <row r="2529" spans="1:9" s="72" customFormat="1" ht="19.5" customHeight="1">
      <c r="A2529" s="225" t="s">
        <v>5099</v>
      </c>
      <c r="B2529" s="281" t="s">
        <v>3317</v>
      </c>
      <c r="C2529" s="4" t="s">
        <v>33</v>
      </c>
      <c r="D2529" s="18">
        <v>5.410000000000001</v>
      </c>
      <c r="E2529" s="26"/>
      <c r="F2529" s="18">
        <v>5.410000000000001</v>
      </c>
      <c r="G2529" s="228" t="s">
        <v>1205</v>
      </c>
      <c r="H2529" s="3" t="s">
        <v>206</v>
      </c>
      <c r="I2529" s="222">
        <v>2022</v>
      </c>
    </row>
    <row r="2530" spans="1:9" s="72" customFormat="1" ht="19.5" customHeight="1">
      <c r="A2530" s="225" t="s">
        <v>5100</v>
      </c>
      <c r="B2530" s="281" t="s">
        <v>3317</v>
      </c>
      <c r="C2530" s="4" t="s">
        <v>33</v>
      </c>
      <c r="D2530" s="18">
        <v>2.98</v>
      </c>
      <c r="E2530" s="26"/>
      <c r="F2530" s="18">
        <v>2.98</v>
      </c>
      <c r="G2530" s="228" t="s">
        <v>1207</v>
      </c>
      <c r="H2530" s="3" t="s">
        <v>206</v>
      </c>
      <c r="I2530" s="222">
        <v>2022</v>
      </c>
    </row>
    <row r="2531" spans="1:9" s="72" customFormat="1" ht="19.5" customHeight="1">
      <c r="A2531" s="225" t="s">
        <v>5101</v>
      </c>
      <c r="B2531" s="281" t="s">
        <v>3317</v>
      </c>
      <c r="C2531" s="4" t="s">
        <v>33</v>
      </c>
      <c r="D2531" s="18">
        <v>12.11</v>
      </c>
      <c r="E2531" s="26"/>
      <c r="F2531" s="18">
        <v>12.11</v>
      </c>
      <c r="G2531" s="228" t="s">
        <v>1193</v>
      </c>
      <c r="H2531" s="3" t="s">
        <v>206</v>
      </c>
      <c r="I2531" s="222">
        <v>2022</v>
      </c>
    </row>
    <row r="2532" spans="1:9" s="72" customFormat="1" ht="19.5" customHeight="1">
      <c r="A2532" s="225" t="s">
        <v>5102</v>
      </c>
      <c r="B2532" s="281" t="s">
        <v>3317</v>
      </c>
      <c r="C2532" s="4" t="s">
        <v>33</v>
      </c>
      <c r="D2532" s="18">
        <v>13.67</v>
      </c>
      <c r="E2532" s="26"/>
      <c r="F2532" s="18">
        <v>13.67</v>
      </c>
      <c r="G2532" s="228" t="s">
        <v>1184</v>
      </c>
      <c r="H2532" s="3" t="s">
        <v>206</v>
      </c>
      <c r="I2532" s="222">
        <v>2022</v>
      </c>
    </row>
    <row r="2533" spans="1:9" s="72" customFormat="1" ht="19.5" customHeight="1">
      <c r="A2533" s="225" t="s">
        <v>5103</v>
      </c>
      <c r="B2533" s="281" t="s">
        <v>3317</v>
      </c>
      <c r="C2533" s="4" t="s">
        <v>33</v>
      </c>
      <c r="D2533" s="18">
        <v>2.67</v>
      </c>
      <c r="E2533" s="26"/>
      <c r="F2533" s="18">
        <v>2.67</v>
      </c>
      <c r="G2533" s="228" t="s">
        <v>1213</v>
      </c>
      <c r="H2533" s="3" t="s">
        <v>206</v>
      </c>
      <c r="I2533" s="222">
        <v>2023</v>
      </c>
    </row>
    <row r="2534" spans="1:9" s="72" customFormat="1" ht="19.5" customHeight="1">
      <c r="A2534" s="225" t="s">
        <v>5104</v>
      </c>
      <c r="B2534" s="281" t="s">
        <v>3317</v>
      </c>
      <c r="C2534" s="4" t="s">
        <v>33</v>
      </c>
      <c r="D2534" s="18">
        <v>9.64</v>
      </c>
      <c r="E2534" s="26"/>
      <c r="F2534" s="18">
        <v>9.64</v>
      </c>
      <c r="G2534" s="228" t="s">
        <v>1195</v>
      </c>
      <c r="H2534" s="3" t="s">
        <v>206</v>
      </c>
      <c r="I2534" s="222">
        <v>2023</v>
      </c>
    </row>
    <row r="2535" spans="1:9" s="72" customFormat="1" ht="19.5" customHeight="1">
      <c r="A2535" s="225" t="s">
        <v>5105</v>
      </c>
      <c r="B2535" s="281" t="s">
        <v>3317</v>
      </c>
      <c r="C2535" s="4" t="s">
        <v>33</v>
      </c>
      <c r="D2535" s="18">
        <v>14.180000000000003</v>
      </c>
      <c r="E2535" s="26"/>
      <c r="F2535" s="18">
        <v>14.180000000000003</v>
      </c>
      <c r="G2535" s="228" t="s">
        <v>1188</v>
      </c>
      <c r="H2535" s="3" t="s">
        <v>206</v>
      </c>
      <c r="I2535" s="222">
        <v>2023</v>
      </c>
    </row>
    <row r="2536" spans="1:9" s="72" customFormat="1" ht="19.5" customHeight="1">
      <c r="A2536" s="225" t="s">
        <v>5106</v>
      </c>
      <c r="B2536" s="281" t="s">
        <v>3317</v>
      </c>
      <c r="C2536" s="4" t="s">
        <v>33</v>
      </c>
      <c r="D2536" s="18">
        <v>10.59</v>
      </c>
      <c r="E2536" s="26"/>
      <c r="F2536" s="18">
        <v>10.59</v>
      </c>
      <c r="G2536" s="228" t="s">
        <v>1185</v>
      </c>
      <c r="H2536" s="3" t="s">
        <v>206</v>
      </c>
      <c r="I2536" s="222">
        <v>2023</v>
      </c>
    </row>
    <row r="2537" spans="1:9" s="72" customFormat="1" ht="19.5" customHeight="1">
      <c r="A2537" s="225" t="s">
        <v>5107</v>
      </c>
      <c r="B2537" s="281" t="s">
        <v>3317</v>
      </c>
      <c r="C2537" s="4" t="s">
        <v>33</v>
      </c>
      <c r="D2537" s="18">
        <v>12.34</v>
      </c>
      <c r="E2537" s="26"/>
      <c r="F2537" s="18">
        <v>12.34</v>
      </c>
      <c r="G2537" s="228" t="s">
        <v>1189</v>
      </c>
      <c r="H2537" s="3" t="s">
        <v>206</v>
      </c>
      <c r="I2537" s="222">
        <v>2023</v>
      </c>
    </row>
    <row r="2538" spans="1:9" s="72" customFormat="1" ht="19.5" customHeight="1">
      <c r="A2538" s="225" t="s">
        <v>5108</v>
      </c>
      <c r="B2538" s="281" t="s">
        <v>3321</v>
      </c>
      <c r="C2538" s="4" t="s">
        <v>33</v>
      </c>
      <c r="D2538" s="18">
        <v>8.48</v>
      </c>
      <c r="E2538" s="26"/>
      <c r="F2538" s="18">
        <v>8.48</v>
      </c>
      <c r="G2538" s="228" t="s">
        <v>1187</v>
      </c>
      <c r="H2538" s="3" t="s">
        <v>206</v>
      </c>
      <c r="I2538" s="222">
        <v>2023</v>
      </c>
    </row>
    <row r="2539" spans="1:9" s="72" customFormat="1" ht="19.5" customHeight="1">
      <c r="A2539" s="225" t="s">
        <v>5109</v>
      </c>
      <c r="B2539" s="281" t="s">
        <v>3322</v>
      </c>
      <c r="C2539" s="4" t="s">
        <v>33</v>
      </c>
      <c r="D2539" s="18">
        <v>100</v>
      </c>
      <c r="E2539" s="26"/>
      <c r="F2539" s="18">
        <v>100</v>
      </c>
      <c r="G2539" s="228" t="s">
        <v>3327</v>
      </c>
      <c r="H2539" s="3" t="s">
        <v>206</v>
      </c>
      <c r="I2539" s="222">
        <v>2023</v>
      </c>
    </row>
    <row r="2540" spans="1:9" s="72" customFormat="1" ht="19.5" customHeight="1">
      <c r="A2540" s="225" t="s">
        <v>5110</v>
      </c>
      <c r="B2540" s="281" t="s">
        <v>3323</v>
      </c>
      <c r="C2540" s="4" t="s">
        <v>33</v>
      </c>
      <c r="D2540" s="18">
        <v>155</v>
      </c>
      <c r="E2540" s="26"/>
      <c r="F2540" s="18">
        <v>155</v>
      </c>
      <c r="G2540" s="228" t="s">
        <v>1199</v>
      </c>
      <c r="H2540" s="3" t="s">
        <v>206</v>
      </c>
      <c r="I2540" s="222">
        <v>2023</v>
      </c>
    </row>
    <row r="2541" spans="1:9" s="72" customFormat="1" ht="19.5" customHeight="1">
      <c r="A2541" s="225" t="s">
        <v>5111</v>
      </c>
      <c r="B2541" s="281" t="s">
        <v>3324</v>
      </c>
      <c r="C2541" s="4" t="s">
        <v>33</v>
      </c>
      <c r="D2541" s="18">
        <v>143</v>
      </c>
      <c r="E2541" s="26"/>
      <c r="F2541" s="18">
        <v>143</v>
      </c>
      <c r="G2541" s="228" t="s">
        <v>1237</v>
      </c>
      <c r="H2541" s="3" t="s">
        <v>206</v>
      </c>
      <c r="I2541" s="222">
        <v>2023</v>
      </c>
    </row>
    <row r="2542" spans="1:9" s="72" customFormat="1" ht="19.5" customHeight="1">
      <c r="A2542" s="225" t="s">
        <v>5112</v>
      </c>
      <c r="B2542" s="281" t="s">
        <v>3325</v>
      </c>
      <c r="C2542" s="4" t="s">
        <v>33</v>
      </c>
      <c r="D2542" s="18">
        <v>47.440000000000005</v>
      </c>
      <c r="E2542" s="26"/>
      <c r="F2542" s="18">
        <v>47.440000000000005</v>
      </c>
      <c r="G2542" s="228" t="s">
        <v>1245</v>
      </c>
      <c r="H2542" s="3" t="s">
        <v>206</v>
      </c>
      <c r="I2542" s="222">
        <v>2023</v>
      </c>
    </row>
    <row r="2543" spans="1:9" s="72" customFormat="1" ht="19.5" customHeight="1">
      <c r="A2543" s="225" t="s">
        <v>5113</v>
      </c>
      <c r="B2543" s="281" t="s">
        <v>3326</v>
      </c>
      <c r="C2543" s="4" t="s">
        <v>33</v>
      </c>
      <c r="D2543" s="18">
        <v>48.9</v>
      </c>
      <c r="E2543" s="26"/>
      <c r="F2543" s="18">
        <v>48.9</v>
      </c>
      <c r="G2543" s="228" t="s">
        <v>1237</v>
      </c>
      <c r="H2543" s="3" t="s">
        <v>206</v>
      </c>
      <c r="I2543" s="222">
        <v>2023</v>
      </c>
    </row>
    <row r="2544" spans="1:9" s="78" customFormat="1" ht="19.5" customHeight="1">
      <c r="A2544" s="158">
        <v>8.2</v>
      </c>
      <c r="B2544" s="280" t="s">
        <v>3320</v>
      </c>
      <c r="C2544" s="6"/>
      <c r="D2544" s="50">
        <f>SUM(D2545:D2560)</f>
        <v>60.86999999999999</v>
      </c>
      <c r="E2544" s="50">
        <f>SUM(E2545:E2560)</f>
        <v>0</v>
      </c>
      <c r="F2544" s="50">
        <f>SUM(F2545:F2560)</f>
        <v>60.86999999999999</v>
      </c>
      <c r="G2544" s="151"/>
      <c r="H2544" s="3"/>
      <c r="I2544" s="222"/>
    </row>
    <row r="2545" spans="1:9" s="72" customFormat="1" ht="19.5" customHeight="1">
      <c r="A2545" s="225" t="s">
        <v>526</v>
      </c>
      <c r="B2545" s="281" t="s">
        <v>3314</v>
      </c>
      <c r="C2545" s="4" t="s">
        <v>34</v>
      </c>
      <c r="D2545" s="18">
        <v>0.7999999999999999</v>
      </c>
      <c r="E2545" s="26"/>
      <c r="F2545" s="18">
        <v>0.7999999999999999</v>
      </c>
      <c r="G2545" s="228" t="s">
        <v>1296</v>
      </c>
      <c r="H2545" s="3" t="s">
        <v>206</v>
      </c>
      <c r="I2545" s="222">
        <v>2022</v>
      </c>
    </row>
    <row r="2546" spans="1:9" s="72" customFormat="1" ht="19.5" customHeight="1">
      <c r="A2546" s="225" t="s">
        <v>5114</v>
      </c>
      <c r="B2546" s="281" t="s">
        <v>3315</v>
      </c>
      <c r="C2546" s="4" t="s">
        <v>34</v>
      </c>
      <c r="D2546" s="18">
        <v>0.59</v>
      </c>
      <c r="E2546" s="26"/>
      <c r="F2546" s="18">
        <v>0.59</v>
      </c>
      <c r="G2546" s="228" t="s">
        <v>1296</v>
      </c>
      <c r="H2546" s="3" t="s">
        <v>206</v>
      </c>
      <c r="I2546" s="222">
        <v>2022</v>
      </c>
    </row>
    <row r="2547" spans="1:9" s="72" customFormat="1" ht="19.5" customHeight="1">
      <c r="A2547" s="225" t="s">
        <v>5115</v>
      </c>
      <c r="B2547" s="281" t="s">
        <v>5233</v>
      </c>
      <c r="C2547" s="4" t="s">
        <v>34</v>
      </c>
      <c r="D2547" s="18">
        <v>2.19</v>
      </c>
      <c r="E2547" s="26"/>
      <c r="F2547" s="18">
        <v>2.19</v>
      </c>
      <c r="G2547" s="228" t="s">
        <v>1296</v>
      </c>
      <c r="H2547" s="3" t="s">
        <v>206</v>
      </c>
      <c r="I2547" s="222">
        <v>2022</v>
      </c>
    </row>
    <row r="2548" spans="1:9" s="72" customFormat="1" ht="19.5" customHeight="1">
      <c r="A2548" s="225" t="s">
        <v>5116</v>
      </c>
      <c r="B2548" s="281" t="s">
        <v>1387</v>
      </c>
      <c r="C2548" s="4" t="s">
        <v>34</v>
      </c>
      <c r="D2548" s="18">
        <v>2.6399999999999997</v>
      </c>
      <c r="E2548" s="26"/>
      <c r="F2548" s="18">
        <v>2.6399999999999997</v>
      </c>
      <c r="G2548" s="228" t="s">
        <v>1296</v>
      </c>
      <c r="H2548" s="3" t="s">
        <v>206</v>
      </c>
      <c r="I2548" s="222">
        <v>2022</v>
      </c>
    </row>
    <row r="2549" spans="1:9" s="72" customFormat="1" ht="19.5" customHeight="1">
      <c r="A2549" s="225" t="s">
        <v>5117</v>
      </c>
      <c r="B2549" s="281" t="s">
        <v>1388</v>
      </c>
      <c r="C2549" s="4" t="s">
        <v>34</v>
      </c>
      <c r="D2549" s="18">
        <v>10.23</v>
      </c>
      <c r="E2549" s="26"/>
      <c r="F2549" s="18">
        <v>10.23</v>
      </c>
      <c r="G2549" s="228" t="s">
        <v>1296</v>
      </c>
      <c r="H2549" s="3" t="s">
        <v>206</v>
      </c>
      <c r="I2549" s="222">
        <v>2022</v>
      </c>
    </row>
    <row r="2550" spans="1:9" s="72" customFormat="1" ht="19.5" customHeight="1">
      <c r="A2550" s="225" t="s">
        <v>5118</v>
      </c>
      <c r="B2550" s="281" t="s">
        <v>1393</v>
      </c>
      <c r="C2550" s="4" t="s">
        <v>34</v>
      </c>
      <c r="D2550" s="18">
        <v>12.04</v>
      </c>
      <c r="E2550" s="26"/>
      <c r="F2550" s="18">
        <v>12.04</v>
      </c>
      <c r="G2550" s="228" t="s">
        <v>1296</v>
      </c>
      <c r="H2550" s="3" t="s">
        <v>206</v>
      </c>
      <c r="I2550" s="222">
        <v>2022</v>
      </c>
    </row>
    <row r="2551" spans="1:9" s="72" customFormat="1" ht="19.5" customHeight="1">
      <c r="A2551" s="225" t="s">
        <v>5119</v>
      </c>
      <c r="B2551" s="281" t="s">
        <v>1389</v>
      </c>
      <c r="C2551" s="4" t="s">
        <v>34</v>
      </c>
      <c r="D2551" s="18">
        <v>2</v>
      </c>
      <c r="E2551" s="26"/>
      <c r="F2551" s="18">
        <v>2</v>
      </c>
      <c r="G2551" s="228" t="s">
        <v>1296</v>
      </c>
      <c r="H2551" s="3" t="s">
        <v>206</v>
      </c>
      <c r="I2551" s="222">
        <v>2022</v>
      </c>
    </row>
    <row r="2552" spans="1:9" s="72" customFormat="1" ht="19.5" customHeight="1">
      <c r="A2552" s="225" t="s">
        <v>5120</v>
      </c>
      <c r="B2552" s="281" t="s">
        <v>1390</v>
      </c>
      <c r="C2552" s="4" t="s">
        <v>34</v>
      </c>
      <c r="D2552" s="18">
        <v>4.01</v>
      </c>
      <c r="E2552" s="26"/>
      <c r="F2552" s="18">
        <v>4.01</v>
      </c>
      <c r="G2552" s="228" t="s">
        <v>1296</v>
      </c>
      <c r="H2552" s="3" t="s">
        <v>206</v>
      </c>
      <c r="I2552" s="222">
        <v>2022</v>
      </c>
    </row>
    <row r="2553" spans="1:9" s="72" customFormat="1" ht="19.5" customHeight="1">
      <c r="A2553" s="225" t="s">
        <v>5121</v>
      </c>
      <c r="B2553" s="281" t="s">
        <v>3061</v>
      </c>
      <c r="C2553" s="4" t="s">
        <v>34</v>
      </c>
      <c r="D2553" s="18">
        <v>0.74</v>
      </c>
      <c r="E2553" s="26"/>
      <c r="F2553" s="18">
        <v>0.74</v>
      </c>
      <c r="G2553" s="228" t="s">
        <v>1296</v>
      </c>
      <c r="H2553" s="3" t="s">
        <v>206</v>
      </c>
      <c r="I2553" s="222">
        <v>2024</v>
      </c>
    </row>
    <row r="2554" spans="1:9" s="72" customFormat="1" ht="19.5" customHeight="1">
      <c r="A2554" s="225" t="s">
        <v>5122</v>
      </c>
      <c r="B2554" s="281" t="s">
        <v>1391</v>
      </c>
      <c r="C2554" s="4" t="s">
        <v>34</v>
      </c>
      <c r="D2554" s="18">
        <v>0.78</v>
      </c>
      <c r="E2554" s="26"/>
      <c r="F2554" s="18">
        <v>0.78</v>
      </c>
      <c r="G2554" s="228" t="s">
        <v>1296</v>
      </c>
      <c r="H2554" s="3" t="s">
        <v>206</v>
      </c>
      <c r="I2554" s="222">
        <v>2024</v>
      </c>
    </row>
    <row r="2555" spans="1:9" s="72" customFormat="1" ht="19.5" customHeight="1">
      <c r="A2555" s="225" t="s">
        <v>5123</v>
      </c>
      <c r="B2555" s="281" t="s">
        <v>3062</v>
      </c>
      <c r="C2555" s="4" t="s">
        <v>34</v>
      </c>
      <c r="D2555" s="18">
        <v>1.5899999999999999</v>
      </c>
      <c r="E2555" s="26"/>
      <c r="F2555" s="18">
        <v>1.5899999999999999</v>
      </c>
      <c r="G2555" s="228" t="s">
        <v>1296</v>
      </c>
      <c r="H2555" s="3" t="s">
        <v>206</v>
      </c>
      <c r="I2555" s="222">
        <v>2024</v>
      </c>
    </row>
    <row r="2556" spans="1:9" s="72" customFormat="1" ht="19.5" customHeight="1">
      <c r="A2556" s="225" t="s">
        <v>5124</v>
      </c>
      <c r="B2556" s="281" t="s">
        <v>3316</v>
      </c>
      <c r="C2556" s="4" t="s">
        <v>34</v>
      </c>
      <c r="D2556" s="18">
        <v>0.48</v>
      </c>
      <c r="E2556" s="26"/>
      <c r="F2556" s="18">
        <v>0.48</v>
      </c>
      <c r="G2556" s="228" t="s">
        <v>1296</v>
      </c>
      <c r="H2556" s="3" t="s">
        <v>206</v>
      </c>
      <c r="I2556" s="222">
        <v>2024</v>
      </c>
    </row>
    <row r="2557" spans="1:9" s="72" customFormat="1" ht="19.5" customHeight="1">
      <c r="A2557" s="225" t="s">
        <v>5125</v>
      </c>
      <c r="B2557" s="281" t="s">
        <v>1392</v>
      </c>
      <c r="C2557" s="4" t="s">
        <v>34</v>
      </c>
      <c r="D2557" s="18">
        <v>0.18</v>
      </c>
      <c r="E2557" s="26"/>
      <c r="F2557" s="18">
        <v>0.18</v>
      </c>
      <c r="G2557" s="228" t="s">
        <v>1296</v>
      </c>
      <c r="H2557" s="3" t="s">
        <v>206</v>
      </c>
      <c r="I2557" s="222">
        <v>2024</v>
      </c>
    </row>
    <row r="2558" spans="1:9" s="72" customFormat="1" ht="19.5" customHeight="1">
      <c r="A2558" s="225" t="s">
        <v>5126</v>
      </c>
      <c r="B2558" s="281" t="s">
        <v>3063</v>
      </c>
      <c r="C2558" s="4" t="s">
        <v>34</v>
      </c>
      <c r="D2558" s="18">
        <v>7.9399999999999995</v>
      </c>
      <c r="E2558" s="26"/>
      <c r="F2558" s="18">
        <v>7.9399999999999995</v>
      </c>
      <c r="G2558" s="228" t="s">
        <v>1296</v>
      </c>
      <c r="H2558" s="3" t="s">
        <v>206</v>
      </c>
      <c r="I2558" s="222">
        <v>2024</v>
      </c>
    </row>
    <row r="2559" spans="1:9" s="72" customFormat="1" ht="19.5" customHeight="1">
      <c r="A2559" s="225" t="s">
        <v>5127</v>
      </c>
      <c r="B2559" s="281" t="s">
        <v>5234</v>
      </c>
      <c r="C2559" s="4" t="s">
        <v>34</v>
      </c>
      <c r="D2559" s="18">
        <v>8.62</v>
      </c>
      <c r="E2559" s="26"/>
      <c r="F2559" s="18">
        <v>8.62</v>
      </c>
      <c r="G2559" s="228" t="s">
        <v>1296</v>
      </c>
      <c r="H2559" s="3" t="s">
        <v>206</v>
      </c>
      <c r="I2559" s="222">
        <v>2025</v>
      </c>
    </row>
    <row r="2560" spans="1:9" s="72" customFormat="1" ht="19.5" customHeight="1">
      <c r="A2560" s="225" t="s">
        <v>5235</v>
      </c>
      <c r="B2560" s="281" t="s">
        <v>3064</v>
      </c>
      <c r="C2560" s="4" t="s">
        <v>34</v>
      </c>
      <c r="D2560" s="18">
        <v>6.04</v>
      </c>
      <c r="E2560" s="26"/>
      <c r="F2560" s="18">
        <v>6.04</v>
      </c>
      <c r="G2560" s="228" t="s">
        <v>1296</v>
      </c>
      <c r="H2560" s="3" t="s">
        <v>206</v>
      </c>
      <c r="I2560" s="222">
        <v>2025</v>
      </c>
    </row>
    <row r="2561" spans="1:9" s="78" customFormat="1" ht="19.5" customHeight="1">
      <c r="A2561" s="156">
        <v>9</v>
      </c>
      <c r="B2561" s="280" t="s">
        <v>203</v>
      </c>
      <c r="C2561" s="6"/>
      <c r="D2561" s="50"/>
      <c r="E2561" s="112"/>
      <c r="F2561" s="50"/>
      <c r="G2561" s="151"/>
      <c r="H2561" s="153"/>
      <c r="I2561" s="222"/>
    </row>
    <row r="2562" spans="1:9" s="78" customFormat="1" ht="19.5" customHeight="1">
      <c r="A2562" s="158">
        <v>9.1</v>
      </c>
      <c r="B2562" s="280" t="s">
        <v>3319</v>
      </c>
      <c r="C2562" s="4" t="s">
        <v>33</v>
      </c>
      <c r="D2562" s="50">
        <f>SUM(D2563:D2655)</f>
        <v>330.3838</v>
      </c>
      <c r="E2562" s="50">
        <f>SUM(E2563:E2655)</f>
        <v>0</v>
      </c>
      <c r="F2562" s="50">
        <f>SUM(F2563:F2655)</f>
        <v>330.3838</v>
      </c>
      <c r="G2562" s="151"/>
      <c r="H2562" s="3"/>
      <c r="I2562" s="222"/>
    </row>
    <row r="2563" spans="1:9" s="78" customFormat="1" ht="19.5" customHeight="1">
      <c r="A2563" s="157" t="s">
        <v>2463</v>
      </c>
      <c r="B2563" s="281" t="s">
        <v>4625</v>
      </c>
      <c r="C2563" s="4" t="s">
        <v>33</v>
      </c>
      <c r="D2563" s="18">
        <v>1.33</v>
      </c>
      <c r="E2563" s="26"/>
      <c r="F2563" s="18">
        <v>1.33</v>
      </c>
      <c r="G2563" s="228" t="s">
        <v>840</v>
      </c>
      <c r="H2563" s="3" t="s">
        <v>203</v>
      </c>
      <c r="I2563" s="222">
        <v>2023</v>
      </c>
    </row>
    <row r="2564" spans="1:9" s="78" customFormat="1" ht="19.5" customHeight="1">
      <c r="A2564" s="157" t="s">
        <v>2464</v>
      </c>
      <c r="B2564" s="281" t="s">
        <v>4626</v>
      </c>
      <c r="C2564" s="4" t="s">
        <v>33</v>
      </c>
      <c r="D2564" s="18">
        <v>0.07</v>
      </c>
      <c r="E2564" s="26"/>
      <c r="F2564" s="18">
        <v>0.07</v>
      </c>
      <c r="G2564" s="228" t="s">
        <v>847</v>
      </c>
      <c r="H2564" s="3" t="s">
        <v>203</v>
      </c>
      <c r="I2564" s="222">
        <v>2023</v>
      </c>
    </row>
    <row r="2565" spans="1:9" s="78" customFormat="1" ht="19.5" customHeight="1">
      <c r="A2565" s="157" t="s">
        <v>2465</v>
      </c>
      <c r="B2565" s="281" t="s">
        <v>4627</v>
      </c>
      <c r="C2565" s="4" t="s">
        <v>33</v>
      </c>
      <c r="D2565" s="18">
        <v>0.5</v>
      </c>
      <c r="E2565" s="26"/>
      <c r="F2565" s="18">
        <v>0.5</v>
      </c>
      <c r="G2565" s="228" t="s">
        <v>839</v>
      </c>
      <c r="H2565" s="3" t="s">
        <v>203</v>
      </c>
      <c r="I2565" s="222">
        <v>2023</v>
      </c>
    </row>
    <row r="2566" spans="1:9" s="78" customFormat="1" ht="19.5" customHeight="1">
      <c r="A2566" s="157" t="s">
        <v>2466</v>
      </c>
      <c r="B2566" s="281" t="s">
        <v>4628</v>
      </c>
      <c r="C2566" s="4" t="s">
        <v>33</v>
      </c>
      <c r="D2566" s="18">
        <v>2.2800000000000002</v>
      </c>
      <c r="E2566" s="26"/>
      <c r="F2566" s="18">
        <v>2.2800000000000002</v>
      </c>
      <c r="G2566" s="228" t="s">
        <v>839</v>
      </c>
      <c r="H2566" s="3" t="s">
        <v>203</v>
      </c>
      <c r="I2566" s="222">
        <v>2023</v>
      </c>
    </row>
    <row r="2567" spans="1:9" s="78" customFormat="1" ht="19.5" customHeight="1">
      <c r="A2567" s="157" t="s">
        <v>2467</v>
      </c>
      <c r="B2567" s="281" t="s">
        <v>4629</v>
      </c>
      <c r="C2567" s="4" t="s">
        <v>33</v>
      </c>
      <c r="D2567" s="18">
        <v>0.5</v>
      </c>
      <c r="E2567" s="26"/>
      <c r="F2567" s="18">
        <v>0.5</v>
      </c>
      <c r="G2567" s="228" t="s">
        <v>839</v>
      </c>
      <c r="H2567" s="3" t="s">
        <v>203</v>
      </c>
      <c r="I2567" s="222">
        <v>2023</v>
      </c>
    </row>
    <row r="2568" spans="1:9" s="78" customFormat="1" ht="19.5" customHeight="1">
      <c r="A2568" s="157" t="s">
        <v>2468</v>
      </c>
      <c r="B2568" s="281" t="s">
        <v>4630</v>
      </c>
      <c r="C2568" s="4" t="s">
        <v>33</v>
      </c>
      <c r="D2568" s="18">
        <v>0.18</v>
      </c>
      <c r="E2568" s="26"/>
      <c r="F2568" s="18">
        <v>0.18</v>
      </c>
      <c r="G2568" s="228" t="s">
        <v>839</v>
      </c>
      <c r="H2568" s="3" t="s">
        <v>203</v>
      </c>
      <c r="I2568" s="222">
        <v>2024</v>
      </c>
    </row>
    <row r="2569" spans="1:9" s="78" customFormat="1" ht="19.5" customHeight="1">
      <c r="A2569" s="157" t="s">
        <v>2469</v>
      </c>
      <c r="B2569" s="281" t="s">
        <v>4631</v>
      </c>
      <c r="C2569" s="4" t="s">
        <v>33</v>
      </c>
      <c r="D2569" s="18">
        <v>0.5</v>
      </c>
      <c r="E2569" s="26"/>
      <c r="F2569" s="18">
        <v>0.5</v>
      </c>
      <c r="G2569" s="228" t="s">
        <v>839</v>
      </c>
      <c r="H2569" s="3" t="s">
        <v>203</v>
      </c>
      <c r="I2569" s="222">
        <v>2024</v>
      </c>
    </row>
    <row r="2570" spans="1:9" s="78" customFormat="1" ht="19.5" customHeight="1">
      <c r="A2570" s="157" t="s">
        <v>5128</v>
      </c>
      <c r="B2570" s="281" t="s">
        <v>4632</v>
      </c>
      <c r="C2570" s="4" t="s">
        <v>33</v>
      </c>
      <c r="D2570" s="18">
        <v>0.5</v>
      </c>
      <c r="E2570" s="26"/>
      <c r="F2570" s="18">
        <v>0.5</v>
      </c>
      <c r="G2570" s="228" t="s">
        <v>839</v>
      </c>
      <c r="H2570" s="3" t="s">
        <v>203</v>
      </c>
      <c r="I2570" s="222">
        <v>2024</v>
      </c>
    </row>
    <row r="2571" spans="1:9" s="78" customFormat="1" ht="19.5" customHeight="1">
      <c r="A2571" s="157" t="s">
        <v>5129</v>
      </c>
      <c r="B2571" s="281" t="s">
        <v>4633</v>
      </c>
      <c r="C2571" s="4" t="s">
        <v>33</v>
      </c>
      <c r="D2571" s="18">
        <v>0.4</v>
      </c>
      <c r="E2571" s="26"/>
      <c r="F2571" s="18">
        <v>0.4</v>
      </c>
      <c r="G2571" s="228" t="s">
        <v>839</v>
      </c>
      <c r="H2571" s="3" t="s">
        <v>203</v>
      </c>
      <c r="I2571" s="222">
        <v>2024</v>
      </c>
    </row>
    <row r="2572" spans="1:9" s="78" customFormat="1" ht="19.5" customHeight="1">
      <c r="A2572" s="157" t="s">
        <v>5130</v>
      </c>
      <c r="B2572" s="281" t="s">
        <v>4632</v>
      </c>
      <c r="C2572" s="4" t="s">
        <v>33</v>
      </c>
      <c r="D2572" s="18">
        <v>0.2</v>
      </c>
      <c r="E2572" s="26"/>
      <c r="F2572" s="18">
        <v>0.2</v>
      </c>
      <c r="G2572" s="228" t="s">
        <v>839</v>
      </c>
      <c r="H2572" s="3" t="s">
        <v>203</v>
      </c>
      <c r="I2572" s="222">
        <v>2024</v>
      </c>
    </row>
    <row r="2573" spans="1:9" s="78" customFormat="1" ht="19.5" customHeight="1">
      <c r="A2573" s="157" t="s">
        <v>5131</v>
      </c>
      <c r="B2573" s="281" t="s">
        <v>4634</v>
      </c>
      <c r="C2573" s="4" t="s">
        <v>33</v>
      </c>
      <c r="D2573" s="18">
        <v>0.5</v>
      </c>
      <c r="E2573" s="26"/>
      <c r="F2573" s="18">
        <v>0.5</v>
      </c>
      <c r="G2573" s="228" t="s">
        <v>208</v>
      </c>
      <c r="H2573" s="3" t="s">
        <v>203</v>
      </c>
      <c r="I2573" s="222">
        <v>2022</v>
      </c>
    </row>
    <row r="2574" spans="1:9" s="78" customFormat="1" ht="19.5" customHeight="1">
      <c r="A2574" s="157" t="s">
        <v>5132</v>
      </c>
      <c r="B2574" s="281" t="s">
        <v>4635</v>
      </c>
      <c r="C2574" s="4" t="s">
        <v>33</v>
      </c>
      <c r="D2574" s="18">
        <v>2.23</v>
      </c>
      <c r="E2574" s="26"/>
      <c r="F2574" s="18">
        <v>2.23</v>
      </c>
      <c r="G2574" s="228" t="s">
        <v>851</v>
      </c>
      <c r="H2574" s="3" t="s">
        <v>203</v>
      </c>
      <c r="I2574" s="222">
        <v>2022</v>
      </c>
    </row>
    <row r="2575" spans="1:9" s="78" customFormat="1" ht="19.5" customHeight="1">
      <c r="A2575" s="157" t="s">
        <v>5133</v>
      </c>
      <c r="B2575" s="281" t="s">
        <v>4636</v>
      </c>
      <c r="C2575" s="4" t="s">
        <v>33</v>
      </c>
      <c r="D2575" s="18">
        <v>1</v>
      </c>
      <c r="E2575" s="26"/>
      <c r="F2575" s="18">
        <v>1</v>
      </c>
      <c r="G2575" s="228" t="s">
        <v>846</v>
      </c>
      <c r="H2575" s="3" t="s">
        <v>203</v>
      </c>
      <c r="I2575" s="222">
        <v>2022</v>
      </c>
    </row>
    <row r="2576" spans="1:9" s="78" customFormat="1" ht="19.5" customHeight="1">
      <c r="A2576" s="157" t="s">
        <v>5134</v>
      </c>
      <c r="B2576" s="281" t="s">
        <v>4637</v>
      </c>
      <c r="C2576" s="4" t="s">
        <v>33</v>
      </c>
      <c r="D2576" s="18">
        <v>1</v>
      </c>
      <c r="E2576" s="26"/>
      <c r="F2576" s="18">
        <v>1</v>
      </c>
      <c r="G2576" s="228" t="s">
        <v>849</v>
      </c>
      <c r="H2576" s="3" t="s">
        <v>203</v>
      </c>
      <c r="I2576" s="222">
        <v>2022</v>
      </c>
    </row>
    <row r="2577" spans="1:9" s="78" customFormat="1" ht="19.5" customHeight="1">
      <c r="A2577" s="157" t="s">
        <v>5135</v>
      </c>
      <c r="B2577" s="281" t="s">
        <v>4638</v>
      </c>
      <c r="C2577" s="4" t="s">
        <v>33</v>
      </c>
      <c r="D2577" s="18">
        <v>1.5</v>
      </c>
      <c r="E2577" s="26"/>
      <c r="F2577" s="18">
        <v>1.5</v>
      </c>
      <c r="G2577" s="228" t="s">
        <v>207</v>
      </c>
      <c r="H2577" s="3" t="s">
        <v>203</v>
      </c>
      <c r="I2577" s="222">
        <v>2022</v>
      </c>
    </row>
    <row r="2578" spans="1:9" s="78" customFormat="1" ht="19.5" customHeight="1">
      <c r="A2578" s="157" t="s">
        <v>5136</v>
      </c>
      <c r="B2578" s="281" t="s">
        <v>4639</v>
      </c>
      <c r="C2578" s="4" t="s">
        <v>33</v>
      </c>
      <c r="D2578" s="18">
        <v>1</v>
      </c>
      <c r="E2578" s="26"/>
      <c r="F2578" s="18">
        <v>1</v>
      </c>
      <c r="G2578" s="228" t="s">
        <v>194</v>
      </c>
      <c r="H2578" s="3" t="s">
        <v>203</v>
      </c>
      <c r="I2578" s="222">
        <v>2022</v>
      </c>
    </row>
    <row r="2579" spans="1:9" s="78" customFormat="1" ht="19.5" customHeight="1">
      <c r="A2579" s="157" t="s">
        <v>5137</v>
      </c>
      <c r="B2579" s="281" t="s">
        <v>4640</v>
      </c>
      <c r="C2579" s="4" t="s">
        <v>33</v>
      </c>
      <c r="D2579" s="18">
        <v>0.2</v>
      </c>
      <c r="E2579" s="26"/>
      <c r="F2579" s="18">
        <v>0.2</v>
      </c>
      <c r="G2579" s="228" t="s">
        <v>4699</v>
      </c>
      <c r="H2579" s="3" t="s">
        <v>203</v>
      </c>
      <c r="I2579" s="222">
        <v>2022</v>
      </c>
    </row>
    <row r="2580" spans="1:9" s="78" customFormat="1" ht="19.5" customHeight="1">
      <c r="A2580" s="157" t="s">
        <v>5138</v>
      </c>
      <c r="B2580" s="281" t="s">
        <v>4641</v>
      </c>
      <c r="C2580" s="4" t="s">
        <v>33</v>
      </c>
      <c r="D2580" s="18">
        <v>2</v>
      </c>
      <c r="E2580" s="26"/>
      <c r="F2580" s="18">
        <v>2</v>
      </c>
      <c r="G2580" s="228" t="s">
        <v>838</v>
      </c>
      <c r="H2580" s="3" t="s">
        <v>203</v>
      </c>
      <c r="I2580" s="222">
        <v>2022</v>
      </c>
    </row>
    <row r="2581" spans="1:9" s="78" customFormat="1" ht="19.5" customHeight="1">
      <c r="A2581" s="157" t="s">
        <v>5139</v>
      </c>
      <c r="B2581" s="281" t="s">
        <v>4642</v>
      </c>
      <c r="C2581" s="4" t="s">
        <v>33</v>
      </c>
      <c r="D2581" s="18">
        <v>0.16</v>
      </c>
      <c r="E2581" s="26"/>
      <c r="F2581" s="18">
        <v>0.16</v>
      </c>
      <c r="G2581" s="228" t="s">
        <v>837</v>
      </c>
      <c r="H2581" s="3" t="s">
        <v>203</v>
      </c>
      <c r="I2581" s="222">
        <v>2022</v>
      </c>
    </row>
    <row r="2582" spans="1:9" s="78" customFormat="1" ht="19.5" customHeight="1">
      <c r="A2582" s="157" t="s">
        <v>5140</v>
      </c>
      <c r="B2582" s="281" t="s">
        <v>4643</v>
      </c>
      <c r="C2582" s="4" t="s">
        <v>33</v>
      </c>
      <c r="D2582" s="18">
        <v>0.26</v>
      </c>
      <c r="E2582" s="26"/>
      <c r="F2582" s="18">
        <v>0.26</v>
      </c>
      <c r="G2582" s="228" t="s">
        <v>837</v>
      </c>
      <c r="H2582" s="3" t="s">
        <v>203</v>
      </c>
      <c r="I2582" s="222">
        <v>2022</v>
      </c>
    </row>
    <row r="2583" spans="1:9" s="78" customFormat="1" ht="19.5" customHeight="1">
      <c r="A2583" s="157" t="s">
        <v>5141</v>
      </c>
      <c r="B2583" s="281" t="s">
        <v>4644</v>
      </c>
      <c r="C2583" s="4" t="s">
        <v>33</v>
      </c>
      <c r="D2583" s="18">
        <v>2.3</v>
      </c>
      <c r="E2583" s="26"/>
      <c r="F2583" s="18">
        <v>2.3</v>
      </c>
      <c r="G2583" s="228" t="s">
        <v>208</v>
      </c>
      <c r="H2583" s="3" t="s">
        <v>203</v>
      </c>
      <c r="I2583" s="222">
        <v>2022</v>
      </c>
    </row>
    <row r="2584" spans="1:9" s="78" customFormat="1" ht="19.5" customHeight="1">
      <c r="A2584" s="157" t="s">
        <v>5142</v>
      </c>
      <c r="B2584" s="281" t="s">
        <v>4645</v>
      </c>
      <c r="C2584" s="4" t="s">
        <v>33</v>
      </c>
      <c r="D2584" s="18">
        <v>0.57</v>
      </c>
      <c r="E2584" s="26"/>
      <c r="F2584" s="18">
        <v>0.57</v>
      </c>
      <c r="G2584" s="228" t="s">
        <v>846</v>
      </c>
      <c r="H2584" s="3" t="s">
        <v>203</v>
      </c>
      <c r="I2584" s="222">
        <v>2022</v>
      </c>
    </row>
    <row r="2585" spans="1:9" s="78" customFormat="1" ht="19.5" customHeight="1">
      <c r="A2585" s="157" t="s">
        <v>5143</v>
      </c>
      <c r="B2585" s="281" t="s">
        <v>4646</v>
      </c>
      <c r="C2585" s="4" t="s">
        <v>33</v>
      </c>
      <c r="D2585" s="18">
        <v>0.17</v>
      </c>
      <c r="E2585" s="26"/>
      <c r="F2585" s="18">
        <v>0.17</v>
      </c>
      <c r="G2585" s="228" t="s">
        <v>846</v>
      </c>
      <c r="H2585" s="3" t="s">
        <v>203</v>
      </c>
      <c r="I2585" s="222">
        <v>2022</v>
      </c>
    </row>
    <row r="2586" spans="1:9" s="78" customFormat="1" ht="19.5" customHeight="1">
      <c r="A2586" s="157" t="s">
        <v>5144</v>
      </c>
      <c r="B2586" s="281" t="s">
        <v>4647</v>
      </c>
      <c r="C2586" s="4" t="s">
        <v>33</v>
      </c>
      <c r="D2586" s="18">
        <v>3</v>
      </c>
      <c r="E2586" s="26"/>
      <c r="F2586" s="18">
        <v>3</v>
      </c>
      <c r="G2586" s="228" t="s">
        <v>846</v>
      </c>
      <c r="H2586" s="3" t="s">
        <v>203</v>
      </c>
      <c r="I2586" s="222">
        <v>2022</v>
      </c>
    </row>
    <row r="2587" spans="1:9" s="78" customFormat="1" ht="19.5" customHeight="1">
      <c r="A2587" s="157" t="s">
        <v>5145</v>
      </c>
      <c r="B2587" s="281" t="s">
        <v>4648</v>
      </c>
      <c r="C2587" s="4" t="s">
        <v>33</v>
      </c>
      <c r="D2587" s="18">
        <v>3.5</v>
      </c>
      <c r="E2587" s="26"/>
      <c r="F2587" s="18">
        <v>3.5</v>
      </c>
      <c r="G2587" s="228" t="s">
        <v>846</v>
      </c>
      <c r="H2587" s="3" t="s">
        <v>203</v>
      </c>
      <c r="I2587" s="222">
        <v>2022</v>
      </c>
    </row>
    <row r="2588" spans="1:9" s="78" customFormat="1" ht="19.5" customHeight="1">
      <c r="A2588" s="157" t="s">
        <v>5146</v>
      </c>
      <c r="B2588" s="281" t="s">
        <v>4649</v>
      </c>
      <c r="C2588" s="4" t="s">
        <v>33</v>
      </c>
      <c r="D2588" s="18">
        <v>1</v>
      </c>
      <c r="E2588" s="26"/>
      <c r="F2588" s="18">
        <v>1</v>
      </c>
      <c r="G2588" s="228" t="s">
        <v>846</v>
      </c>
      <c r="H2588" s="3" t="s">
        <v>203</v>
      </c>
      <c r="I2588" s="222">
        <v>2022</v>
      </c>
    </row>
    <row r="2589" spans="1:9" s="78" customFormat="1" ht="19.5" customHeight="1">
      <c r="A2589" s="157" t="s">
        <v>5147</v>
      </c>
      <c r="B2589" s="281" t="s">
        <v>4650</v>
      </c>
      <c r="C2589" s="4" t="s">
        <v>33</v>
      </c>
      <c r="D2589" s="18">
        <v>1</v>
      </c>
      <c r="E2589" s="26"/>
      <c r="F2589" s="18">
        <v>1</v>
      </c>
      <c r="G2589" s="228" t="s">
        <v>846</v>
      </c>
      <c r="H2589" s="3" t="s">
        <v>203</v>
      </c>
      <c r="I2589" s="222">
        <v>2022</v>
      </c>
    </row>
    <row r="2590" spans="1:9" s="78" customFormat="1" ht="19.5" customHeight="1">
      <c r="A2590" s="157" t="s">
        <v>5148</v>
      </c>
      <c r="B2590" s="281" t="s">
        <v>4651</v>
      </c>
      <c r="C2590" s="4" t="s">
        <v>33</v>
      </c>
      <c r="D2590" s="18">
        <v>2</v>
      </c>
      <c r="E2590" s="26"/>
      <c r="F2590" s="18">
        <v>2</v>
      </c>
      <c r="G2590" s="228" t="s">
        <v>846</v>
      </c>
      <c r="H2590" s="3" t="s">
        <v>203</v>
      </c>
      <c r="I2590" s="222">
        <v>2022</v>
      </c>
    </row>
    <row r="2591" spans="1:9" s="78" customFormat="1" ht="19.5" customHeight="1">
      <c r="A2591" s="157" t="s">
        <v>5149</v>
      </c>
      <c r="B2591" s="281" t="s">
        <v>4652</v>
      </c>
      <c r="C2591" s="4" t="s">
        <v>33</v>
      </c>
      <c r="D2591" s="18">
        <v>2</v>
      </c>
      <c r="E2591" s="26"/>
      <c r="F2591" s="18">
        <v>2</v>
      </c>
      <c r="G2591" s="228" t="s">
        <v>846</v>
      </c>
      <c r="H2591" s="3" t="s">
        <v>203</v>
      </c>
      <c r="I2591" s="222">
        <v>2022</v>
      </c>
    </row>
    <row r="2592" spans="1:9" s="78" customFormat="1" ht="19.5" customHeight="1">
      <c r="A2592" s="157" t="s">
        <v>5150</v>
      </c>
      <c r="B2592" s="281" t="s">
        <v>4653</v>
      </c>
      <c r="C2592" s="4" t="s">
        <v>33</v>
      </c>
      <c r="D2592" s="18">
        <v>1</v>
      </c>
      <c r="E2592" s="26"/>
      <c r="F2592" s="18">
        <v>1</v>
      </c>
      <c r="G2592" s="228" t="s">
        <v>847</v>
      </c>
      <c r="H2592" s="3" t="s">
        <v>203</v>
      </c>
      <c r="I2592" s="222">
        <v>2022</v>
      </c>
    </row>
    <row r="2593" spans="1:9" s="78" customFormat="1" ht="27.75" customHeight="1">
      <c r="A2593" s="157" t="s">
        <v>5151</v>
      </c>
      <c r="B2593" s="281" t="s">
        <v>4654</v>
      </c>
      <c r="C2593" s="4" t="s">
        <v>33</v>
      </c>
      <c r="D2593" s="18">
        <v>2.5</v>
      </c>
      <c r="E2593" s="26"/>
      <c r="F2593" s="18">
        <v>2.5</v>
      </c>
      <c r="G2593" s="228" t="s">
        <v>847</v>
      </c>
      <c r="H2593" s="3" t="s">
        <v>203</v>
      </c>
      <c r="I2593" s="222">
        <v>2025</v>
      </c>
    </row>
    <row r="2594" spans="1:9" s="78" customFormat="1" ht="19.5" customHeight="1">
      <c r="A2594" s="157" t="s">
        <v>5152</v>
      </c>
      <c r="B2594" s="281" t="s">
        <v>4655</v>
      </c>
      <c r="C2594" s="4" t="s">
        <v>33</v>
      </c>
      <c r="D2594" s="18">
        <v>3.5</v>
      </c>
      <c r="E2594" s="26"/>
      <c r="F2594" s="18">
        <v>3.5</v>
      </c>
      <c r="G2594" s="228" t="s">
        <v>839</v>
      </c>
      <c r="H2594" s="3" t="s">
        <v>203</v>
      </c>
      <c r="I2594" s="222">
        <v>2025</v>
      </c>
    </row>
    <row r="2595" spans="1:9" s="78" customFormat="1" ht="19.5" customHeight="1">
      <c r="A2595" s="157" t="s">
        <v>5153</v>
      </c>
      <c r="B2595" s="281" t="s">
        <v>4656</v>
      </c>
      <c r="C2595" s="4" t="s">
        <v>33</v>
      </c>
      <c r="D2595" s="18">
        <v>4.720000000000001</v>
      </c>
      <c r="E2595" s="26"/>
      <c r="F2595" s="18">
        <v>4.720000000000001</v>
      </c>
      <c r="G2595" s="228" t="s">
        <v>207</v>
      </c>
      <c r="H2595" s="3" t="s">
        <v>203</v>
      </c>
      <c r="I2595" s="222">
        <v>2025</v>
      </c>
    </row>
    <row r="2596" spans="1:9" s="78" customFormat="1" ht="19.5" customHeight="1">
      <c r="A2596" s="157" t="s">
        <v>5154</v>
      </c>
      <c r="B2596" s="281" t="s">
        <v>4657</v>
      </c>
      <c r="C2596" s="4" t="s">
        <v>33</v>
      </c>
      <c r="D2596" s="18">
        <v>0.62</v>
      </c>
      <c r="E2596" s="26"/>
      <c r="F2596" s="18">
        <v>0.62</v>
      </c>
      <c r="G2596" s="228" t="s">
        <v>207</v>
      </c>
      <c r="H2596" s="3" t="s">
        <v>203</v>
      </c>
      <c r="I2596" s="222">
        <v>2025</v>
      </c>
    </row>
    <row r="2597" spans="1:9" s="78" customFormat="1" ht="19.5" customHeight="1">
      <c r="A2597" s="157" t="s">
        <v>5155</v>
      </c>
      <c r="B2597" s="281" t="s">
        <v>4658</v>
      </c>
      <c r="C2597" s="4" t="s">
        <v>33</v>
      </c>
      <c r="D2597" s="18">
        <v>0.2</v>
      </c>
      <c r="E2597" s="26"/>
      <c r="F2597" s="18">
        <v>0.2</v>
      </c>
      <c r="G2597" s="228" t="s">
        <v>207</v>
      </c>
      <c r="H2597" s="3" t="s">
        <v>203</v>
      </c>
      <c r="I2597" s="222">
        <v>2025</v>
      </c>
    </row>
    <row r="2598" spans="1:9" s="78" customFormat="1" ht="19.5" customHeight="1">
      <c r="A2598" s="157" t="s">
        <v>5156</v>
      </c>
      <c r="B2598" s="281" t="s">
        <v>4659</v>
      </c>
      <c r="C2598" s="4" t="s">
        <v>33</v>
      </c>
      <c r="D2598" s="18">
        <v>2.95</v>
      </c>
      <c r="E2598" s="26"/>
      <c r="F2598" s="18">
        <v>2.95</v>
      </c>
      <c r="G2598" s="228" t="s">
        <v>207</v>
      </c>
      <c r="H2598" s="3" t="s">
        <v>203</v>
      </c>
      <c r="I2598" s="222">
        <v>2025</v>
      </c>
    </row>
    <row r="2599" spans="1:9" s="78" customFormat="1" ht="19.5" customHeight="1">
      <c r="A2599" s="157" t="s">
        <v>5157</v>
      </c>
      <c r="B2599" s="281" t="s">
        <v>4660</v>
      </c>
      <c r="C2599" s="4" t="s">
        <v>33</v>
      </c>
      <c r="D2599" s="18">
        <v>0.95</v>
      </c>
      <c r="E2599" s="26"/>
      <c r="F2599" s="18">
        <v>0.95</v>
      </c>
      <c r="G2599" s="228" t="s">
        <v>207</v>
      </c>
      <c r="H2599" s="3" t="s">
        <v>203</v>
      </c>
      <c r="I2599" s="222">
        <v>2025</v>
      </c>
    </row>
    <row r="2600" spans="1:9" s="78" customFormat="1" ht="19.5" customHeight="1">
      <c r="A2600" s="157" t="s">
        <v>5158</v>
      </c>
      <c r="B2600" s="281" t="s">
        <v>4661</v>
      </c>
      <c r="C2600" s="4" t="s">
        <v>33</v>
      </c>
      <c r="D2600" s="18">
        <v>2.5</v>
      </c>
      <c r="E2600" s="26"/>
      <c r="F2600" s="18">
        <v>2.5</v>
      </c>
      <c r="G2600" s="228" t="s">
        <v>207</v>
      </c>
      <c r="H2600" s="3" t="s">
        <v>203</v>
      </c>
      <c r="I2600" s="222">
        <v>2024</v>
      </c>
    </row>
    <row r="2601" spans="1:9" s="78" customFormat="1" ht="19.5" customHeight="1">
      <c r="A2601" s="157" t="s">
        <v>5159</v>
      </c>
      <c r="B2601" s="281" t="s">
        <v>4662</v>
      </c>
      <c r="C2601" s="4" t="s">
        <v>33</v>
      </c>
      <c r="D2601" s="18">
        <v>0.17</v>
      </c>
      <c r="E2601" s="26"/>
      <c r="F2601" s="18">
        <v>0.17</v>
      </c>
      <c r="G2601" s="228" t="s">
        <v>850</v>
      </c>
      <c r="H2601" s="3" t="s">
        <v>203</v>
      </c>
      <c r="I2601" s="222">
        <v>2024</v>
      </c>
    </row>
    <row r="2602" spans="1:9" s="78" customFormat="1" ht="19.5" customHeight="1">
      <c r="A2602" s="157" t="s">
        <v>5160</v>
      </c>
      <c r="B2602" s="281" t="s">
        <v>4663</v>
      </c>
      <c r="C2602" s="4" t="s">
        <v>33</v>
      </c>
      <c r="D2602" s="18">
        <v>0.1135</v>
      </c>
      <c r="E2602" s="26"/>
      <c r="F2602" s="18">
        <v>0.1135</v>
      </c>
      <c r="G2602" s="228" t="s">
        <v>850</v>
      </c>
      <c r="H2602" s="3" t="s">
        <v>203</v>
      </c>
      <c r="I2602" s="222">
        <v>2024</v>
      </c>
    </row>
    <row r="2603" spans="1:9" s="78" customFormat="1" ht="19.5" customHeight="1">
      <c r="A2603" s="157" t="s">
        <v>5161</v>
      </c>
      <c r="B2603" s="281" t="s">
        <v>4664</v>
      </c>
      <c r="C2603" s="4" t="s">
        <v>33</v>
      </c>
      <c r="D2603" s="18">
        <v>1.0503</v>
      </c>
      <c r="E2603" s="26"/>
      <c r="F2603" s="18">
        <v>1.0503</v>
      </c>
      <c r="G2603" s="228" t="s">
        <v>850</v>
      </c>
      <c r="H2603" s="3" t="s">
        <v>203</v>
      </c>
      <c r="I2603" s="222">
        <v>2024</v>
      </c>
    </row>
    <row r="2604" spans="1:9" s="78" customFormat="1" ht="19.5" customHeight="1">
      <c r="A2604" s="157" t="s">
        <v>5162</v>
      </c>
      <c r="B2604" s="281" t="s">
        <v>4665</v>
      </c>
      <c r="C2604" s="4" t="s">
        <v>33</v>
      </c>
      <c r="D2604" s="18">
        <v>0.22</v>
      </c>
      <c r="E2604" s="26"/>
      <c r="F2604" s="18">
        <v>0.22</v>
      </c>
      <c r="G2604" s="228" t="s">
        <v>850</v>
      </c>
      <c r="H2604" s="3" t="s">
        <v>203</v>
      </c>
      <c r="I2604" s="222">
        <v>2024</v>
      </c>
    </row>
    <row r="2605" spans="1:9" s="78" customFormat="1" ht="19.5" customHeight="1">
      <c r="A2605" s="157" t="s">
        <v>5163</v>
      </c>
      <c r="B2605" s="281" t="s">
        <v>4666</v>
      </c>
      <c r="C2605" s="4" t="s">
        <v>33</v>
      </c>
      <c r="D2605" s="18">
        <v>3.7</v>
      </c>
      <c r="E2605" s="26"/>
      <c r="F2605" s="18">
        <v>3.7</v>
      </c>
      <c r="G2605" s="228" t="s">
        <v>850</v>
      </c>
      <c r="H2605" s="3" t="s">
        <v>203</v>
      </c>
      <c r="I2605" s="222">
        <v>2024</v>
      </c>
    </row>
    <row r="2606" spans="1:9" s="78" customFormat="1" ht="19.5" customHeight="1">
      <c r="A2606" s="157" t="s">
        <v>5164</v>
      </c>
      <c r="B2606" s="281" t="s">
        <v>4667</v>
      </c>
      <c r="C2606" s="4" t="s">
        <v>33</v>
      </c>
      <c r="D2606" s="18">
        <v>1.3000000000000003</v>
      </c>
      <c r="E2606" s="26"/>
      <c r="F2606" s="18">
        <v>1.3000000000000003</v>
      </c>
      <c r="G2606" s="228" t="s">
        <v>850</v>
      </c>
      <c r="H2606" s="3" t="s">
        <v>203</v>
      </c>
      <c r="I2606" s="222">
        <v>2024</v>
      </c>
    </row>
    <row r="2607" spans="1:9" s="78" customFormat="1" ht="19.5" customHeight="1">
      <c r="A2607" s="157" t="s">
        <v>5165</v>
      </c>
      <c r="B2607" s="281" t="s">
        <v>4668</v>
      </c>
      <c r="C2607" s="4" t="s">
        <v>33</v>
      </c>
      <c r="D2607" s="18">
        <v>0.14</v>
      </c>
      <c r="E2607" s="26"/>
      <c r="F2607" s="18">
        <v>0.14</v>
      </c>
      <c r="G2607" s="228" t="s">
        <v>4700</v>
      </c>
      <c r="H2607" s="3" t="s">
        <v>203</v>
      </c>
      <c r="I2607" s="222">
        <v>2024</v>
      </c>
    </row>
    <row r="2608" spans="1:9" s="78" customFormat="1" ht="19.5" customHeight="1">
      <c r="A2608" s="157" t="s">
        <v>5166</v>
      </c>
      <c r="B2608" s="281" t="s">
        <v>4669</v>
      </c>
      <c r="C2608" s="4" t="s">
        <v>33</v>
      </c>
      <c r="D2608" s="18">
        <v>3.14</v>
      </c>
      <c r="E2608" s="26"/>
      <c r="F2608" s="18">
        <v>3.14</v>
      </c>
      <c r="G2608" s="228" t="s">
        <v>4700</v>
      </c>
      <c r="H2608" s="3" t="s">
        <v>203</v>
      </c>
      <c r="I2608" s="222">
        <v>2024</v>
      </c>
    </row>
    <row r="2609" spans="1:9" s="78" customFormat="1" ht="19.5" customHeight="1">
      <c r="A2609" s="157" t="s">
        <v>5167</v>
      </c>
      <c r="B2609" s="281" t="s">
        <v>4670</v>
      </c>
      <c r="C2609" s="4" t="s">
        <v>33</v>
      </c>
      <c r="D2609" s="18">
        <v>0.35</v>
      </c>
      <c r="E2609" s="26"/>
      <c r="F2609" s="18">
        <v>0.35</v>
      </c>
      <c r="G2609" s="228" t="s">
        <v>194</v>
      </c>
      <c r="H2609" s="3" t="s">
        <v>203</v>
      </c>
      <c r="I2609" s="222">
        <v>2024</v>
      </c>
    </row>
    <row r="2610" spans="1:9" s="78" customFormat="1" ht="19.5" customHeight="1">
      <c r="A2610" s="157" t="s">
        <v>5168</v>
      </c>
      <c r="B2610" s="281" t="s">
        <v>4671</v>
      </c>
      <c r="C2610" s="4" t="s">
        <v>33</v>
      </c>
      <c r="D2610" s="18">
        <v>1.1</v>
      </c>
      <c r="E2610" s="26"/>
      <c r="F2610" s="18">
        <v>1.1</v>
      </c>
      <c r="G2610" s="228" t="s">
        <v>194</v>
      </c>
      <c r="H2610" s="3" t="s">
        <v>203</v>
      </c>
      <c r="I2610" s="222">
        <v>2024</v>
      </c>
    </row>
    <row r="2611" spans="1:9" s="78" customFormat="1" ht="19.5" customHeight="1">
      <c r="A2611" s="157" t="s">
        <v>5169</v>
      </c>
      <c r="B2611" s="281" t="s">
        <v>4672</v>
      </c>
      <c r="C2611" s="4" t="s">
        <v>33</v>
      </c>
      <c r="D2611" s="18">
        <v>0.23</v>
      </c>
      <c r="E2611" s="26"/>
      <c r="F2611" s="18">
        <v>0.23</v>
      </c>
      <c r="G2611" s="228" t="s">
        <v>849</v>
      </c>
      <c r="H2611" s="3" t="s">
        <v>203</v>
      </c>
      <c r="I2611" s="222">
        <v>2024</v>
      </c>
    </row>
    <row r="2612" spans="1:9" s="78" customFormat="1" ht="19.5" customHeight="1">
      <c r="A2612" s="157" t="s">
        <v>5170</v>
      </c>
      <c r="B2612" s="281" t="s">
        <v>4673</v>
      </c>
      <c r="C2612" s="4" t="s">
        <v>33</v>
      </c>
      <c r="D2612" s="18">
        <v>0.12</v>
      </c>
      <c r="E2612" s="26"/>
      <c r="F2612" s="18">
        <v>0.12</v>
      </c>
      <c r="G2612" s="228" t="s">
        <v>849</v>
      </c>
      <c r="H2612" s="3" t="s">
        <v>203</v>
      </c>
      <c r="I2612" s="222">
        <v>2024</v>
      </c>
    </row>
    <row r="2613" spans="1:9" s="78" customFormat="1" ht="19.5" customHeight="1">
      <c r="A2613" s="157" t="s">
        <v>5171</v>
      </c>
      <c r="B2613" s="281" t="s">
        <v>4674</v>
      </c>
      <c r="C2613" s="4" t="s">
        <v>33</v>
      </c>
      <c r="D2613" s="18">
        <v>0.09</v>
      </c>
      <c r="E2613" s="26"/>
      <c r="F2613" s="18">
        <v>0.09</v>
      </c>
      <c r="G2613" s="228" t="s">
        <v>849</v>
      </c>
      <c r="H2613" s="3" t="s">
        <v>203</v>
      </c>
      <c r="I2613" s="222">
        <v>2024</v>
      </c>
    </row>
    <row r="2614" spans="1:9" s="78" customFormat="1" ht="19.5" customHeight="1">
      <c r="A2614" s="157" t="s">
        <v>5172</v>
      </c>
      <c r="B2614" s="281" t="s">
        <v>4675</v>
      </c>
      <c r="C2614" s="4" t="s">
        <v>33</v>
      </c>
      <c r="D2614" s="18">
        <v>0.7</v>
      </c>
      <c r="E2614" s="26"/>
      <c r="F2614" s="18">
        <v>0.7</v>
      </c>
      <c r="G2614" s="228" t="s">
        <v>849</v>
      </c>
      <c r="H2614" s="3" t="s">
        <v>203</v>
      </c>
      <c r="I2614" s="222">
        <v>2024</v>
      </c>
    </row>
    <row r="2615" spans="1:9" s="78" customFormat="1" ht="19.5" customHeight="1">
      <c r="A2615" s="157" t="s">
        <v>5173</v>
      </c>
      <c r="B2615" s="281" t="s">
        <v>4676</v>
      </c>
      <c r="C2615" s="4" t="s">
        <v>33</v>
      </c>
      <c r="D2615" s="18">
        <v>0.04</v>
      </c>
      <c r="E2615" s="26"/>
      <c r="F2615" s="18">
        <v>0.04</v>
      </c>
      <c r="G2615" s="228" t="s">
        <v>849</v>
      </c>
      <c r="H2615" s="3" t="s">
        <v>203</v>
      </c>
      <c r="I2615" s="222">
        <v>2024</v>
      </c>
    </row>
    <row r="2616" spans="1:9" s="78" customFormat="1" ht="19.5" customHeight="1">
      <c r="A2616" s="157" t="s">
        <v>5174</v>
      </c>
      <c r="B2616" s="281" t="s">
        <v>4677</v>
      </c>
      <c r="C2616" s="4" t="s">
        <v>33</v>
      </c>
      <c r="D2616" s="18">
        <v>2.2</v>
      </c>
      <c r="E2616" s="26"/>
      <c r="F2616" s="18">
        <v>2.2</v>
      </c>
      <c r="G2616" s="228" t="s">
        <v>849</v>
      </c>
      <c r="H2616" s="3" t="s">
        <v>203</v>
      </c>
      <c r="I2616" s="222">
        <v>2023</v>
      </c>
    </row>
    <row r="2617" spans="1:9" s="78" customFormat="1" ht="19.5" customHeight="1">
      <c r="A2617" s="157" t="s">
        <v>5175</v>
      </c>
      <c r="B2617" s="281" t="s">
        <v>4678</v>
      </c>
      <c r="C2617" s="4" t="s">
        <v>33</v>
      </c>
      <c r="D2617" s="18">
        <v>0.7</v>
      </c>
      <c r="E2617" s="26"/>
      <c r="F2617" s="18">
        <v>0.7</v>
      </c>
      <c r="G2617" s="228" t="s">
        <v>840</v>
      </c>
      <c r="H2617" s="3" t="s">
        <v>203</v>
      </c>
      <c r="I2617" s="222">
        <v>2023</v>
      </c>
    </row>
    <row r="2618" spans="1:9" s="78" customFormat="1" ht="19.5" customHeight="1">
      <c r="A2618" s="157" t="s">
        <v>5176</v>
      </c>
      <c r="B2618" s="281" t="s">
        <v>4679</v>
      </c>
      <c r="C2618" s="4" t="s">
        <v>33</v>
      </c>
      <c r="D2618" s="18">
        <v>1.5</v>
      </c>
      <c r="E2618" s="26"/>
      <c r="F2618" s="18">
        <v>1.5</v>
      </c>
      <c r="G2618" s="228" t="s">
        <v>853</v>
      </c>
      <c r="H2618" s="3" t="s">
        <v>203</v>
      </c>
      <c r="I2618" s="222">
        <v>2023</v>
      </c>
    </row>
    <row r="2619" spans="1:9" s="78" customFormat="1" ht="19.5" customHeight="1">
      <c r="A2619" s="157" t="s">
        <v>5177</v>
      </c>
      <c r="B2619" s="281" t="s">
        <v>4680</v>
      </c>
      <c r="C2619" s="4" t="s">
        <v>33</v>
      </c>
      <c r="D2619" s="18">
        <v>0.31</v>
      </c>
      <c r="E2619" s="26"/>
      <c r="F2619" s="18">
        <v>0.31</v>
      </c>
      <c r="G2619" s="228" t="s">
        <v>841</v>
      </c>
      <c r="H2619" s="3" t="s">
        <v>203</v>
      </c>
      <c r="I2619" s="222">
        <v>2023</v>
      </c>
    </row>
    <row r="2620" spans="1:9" s="78" customFormat="1" ht="26.25" customHeight="1">
      <c r="A2620" s="157" t="s">
        <v>5178</v>
      </c>
      <c r="B2620" s="281" t="s">
        <v>3250</v>
      </c>
      <c r="C2620" s="4" t="s">
        <v>33</v>
      </c>
      <c r="D2620" s="18">
        <v>28.99</v>
      </c>
      <c r="E2620" s="26"/>
      <c r="F2620" s="18">
        <v>28.99</v>
      </c>
      <c r="G2620" s="228" t="s">
        <v>841</v>
      </c>
      <c r="H2620" s="3" t="s">
        <v>203</v>
      </c>
      <c r="I2620" s="222">
        <v>2023</v>
      </c>
    </row>
    <row r="2621" spans="1:9" s="78" customFormat="1" ht="19.5" customHeight="1">
      <c r="A2621" s="157" t="s">
        <v>5179</v>
      </c>
      <c r="B2621" s="281" t="s">
        <v>4681</v>
      </c>
      <c r="C2621" s="4" t="s">
        <v>33</v>
      </c>
      <c r="D2621" s="18">
        <v>0.3</v>
      </c>
      <c r="E2621" s="26"/>
      <c r="F2621" s="18">
        <v>0.3</v>
      </c>
      <c r="G2621" s="228" t="s">
        <v>841</v>
      </c>
      <c r="H2621" s="3" t="s">
        <v>203</v>
      </c>
      <c r="I2621" s="222">
        <v>2022</v>
      </c>
    </row>
    <row r="2622" spans="1:9" s="78" customFormat="1" ht="27.75" customHeight="1">
      <c r="A2622" s="157" t="s">
        <v>5180</v>
      </c>
      <c r="B2622" s="281" t="s">
        <v>4682</v>
      </c>
      <c r="C2622" s="4" t="s">
        <v>33</v>
      </c>
      <c r="D2622" s="18">
        <v>0.4</v>
      </c>
      <c r="E2622" s="26"/>
      <c r="F2622" s="18">
        <v>0.4</v>
      </c>
      <c r="G2622" s="228" t="s">
        <v>841</v>
      </c>
      <c r="H2622" s="3" t="s">
        <v>203</v>
      </c>
      <c r="I2622" s="222">
        <v>2022</v>
      </c>
    </row>
    <row r="2623" spans="1:9" s="78" customFormat="1" ht="19.5" customHeight="1">
      <c r="A2623" s="157" t="s">
        <v>5181</v>
      </c>
      <c r="B2623" s="281" t="s">
        <v>4683</v>
      </c>
      <c r="C2623" s="4" t="s">
        <v>33</v>
      </c>
      <c r="D2623" s="18">
        <v>1.5</v>
      </c>
      <c r="E2623" s="26"/>
      <c r="F2623" s="18">
        <v>1.5</v>
      </c>
      <c r="G2623" s="228" t="s">
        <v>841</v>
      </c>
      <c r="H2623" s="3" t="s">
        <v>203</v>
      </c>
      <c r="I2623" s="222">
        <v>2022</v>
      </c>
    </row>
    <row r="2624" spans="1:9" s="78" customFormat="1" ht="19.5" customHeight="1">
      <c r="A2624" s="157" t="s">
        <v>5182</v>
      </c>
      <c r="B2624" s="281" t="s">
        <v>4684</v>
      </c>
      <c r="C2624" s="4" t="s">
        <v>33</v>
      </c>
      <c r="D2624" s="18">
        <v>6.3100000000000005</v>
      </c>
      <c r="E2624" s="26"/>
      <c r="F2624" s="18">
        <v>6.3100000000000005</v>
      </c>
      <c r="G2624" s="228" t="s">
        <v>841</v>
      </c>
      <c r="H2624" s="3" t="s">
        <v>203</v>
      </c>
      <c r="I2624" s="222">
        <v>2022</v>
      </c>
    </row>
    <row r="2625" spans="1:9" s="78" customFormat="1" ht="19.5" customHeight="1">
      <c r="A2625" s="157" t="s">
        <v>5183</v>
      </c>
      <c r="B2625" s="281" t="s">
        <v>4684</v>
      </c>
      <c r="C2625" s="4" t="s">
        <v>33</v>
      </c>
      <c r="D2625" s="18">
        <v>6.3100000000000005</v>
      </c>
      <c r="E2625" s="26"/>
      <c r="F2625" s="18">
        <v>6.3100000000000005</v>
      </c>
      <c r="G2625" s="228" t="s">
        <v>841</v>
      </c>
      <c r="H2625" s="3" t="s">
        <v>203</v>
      </c>
      <c r="I2625" s="222">
        <v>2022</v>
      </c>
    </row>
    <row r="2626" spans="1:9" s="78" customFormat="1" ht="19.5" customHeight="1">
      <c r="A2626" s="157" t="s">
        <v>5184</v>
      </c>
      <c r="B2626" s="281" t="s">
        <v>4685</v>
      </c>
      <c r="C2626" s="4" t="s">
        <v>33</v>
      </c>
      <c r="D2626" s="18">
        <v>22.33</v>
      </c>
      <c r="E2626" s="26"/>
      <c r="F2626" s="18">
        <v>22.33</v>
      </c>
      <c r="G2626" s="228" t="s">
        <v>841</v>
      </c>
      <c r="H2626" s="3" t="s">
        <v>203</v>
      </c>
      <c r="I2626" s="222">
        <v>2022</v>
      </c>
    </row>
    <row r="2627" spans="1:9" s="78" customFormat="1" ht="19.5" customHeight="1">
      <c r="A2627" s="157" t="s">
        <v>5185</v>
      </c>
      <c r="B2627" s="281" t="s">
        <v>4686</v>
      </c>
      <c r="C2627" s="4" t="s">
        <v>33</v>
      </c>
      <c r="D2627" s="18">
        <v>3.8</v>
      </c>
      <c r="E2627" s="26"/>
      <c r="F2627" s="18">
        <v>3.8</v>
      </c>
      <c r="G2627" s="228" t="s">
        <v>853</v>
      </c>
      <c r="H2627" s="3" t="s">
        <v>203</v>
      </c>
      <c r="I2627" s="222">
        <v>2022</v>
      </c>
    </row>
    <row r="2628" spans="1:9" s="78" customFormat="1" ht="19.5" customHeight="1">
      <c r="A2628" s="157" t="s">
        <v>5186</v>
      </c>
      <c r="B2628" s="281" t="s">
        <v>4628</v>
      </c>
      <c r="C2628" s="4" t="s">
        <v>33</v>
      </c>
      <c r="D2628" s="18">
        <v>3.65</v>
      </c>
      <c r="E2628" s="26"/>
      <c r="F2628" s="18">
        <v>3.65</v>
      </c>
      <c r="G2628" s="228" t="s">
        <v>837</v>
      </c>
      <c r="H2628" s="3" t="s">
        <v>203</v>
      </c>
      <c r="I2628" s="222">
        <v>2023</v>
      </c>
    </row>
    <row r="2629" spans="1:9" s="78" customFormat="1" ht="19.5" customHeight="1">
      <c r="A2629" s="157" t="s">
        <v>5187</v>
      </c>
      <c r="B2629" s="281" t="s">
        <v>4687</v>
      </c>
      <c r="C2629" s="4" t="s">
        <v>33</v>
      </c>
      <c r="D2629" s="18">
        <v>0.5</v>
      </c>
      <c r="E2629" s="26"/>
      <c r="F2629" s="18">
        <v>0.5</v>
      </c>
      <c r="G2629" s="228" t="s">
        <v>837</v>
      </c>
      <c r="H2629" s="3" t="s">
        <v>203</v>
      </c>
      <c r="I2629" s="222">
        <v>2024</v>
      </c>
    </row>
    <row r="2630" spans="1:9" s="78" customFormat="1" ht="19.5" customHeight="1">
      <c r="A2630" s="157" t="s">
        <v>5188</v>
      </c>
      <c r="B2630" s="281" t="s">
        <v>4688</v>
      </c>
      <c r="C2630" s="4" t="s">
        <v>33</v>
      </c>
      <c r="D2630" s="18">
        <v>0.51</v>
      </c>
      <c r="E2630" s="26"/>
      <c r="F2630" s="18">
        <v>0.51</v>
      </c>
      <c r="G2630" s="228" t="s">
        <v>837</v>
      </c>
      <c r="H2630" s="3" t="s">
        <v>203</v>
      </c>
      <c r="I2630" s="222">
        <v>2024</v>
      </c>
    </row>
    <row r="2631" spans="1:9" s="78" customFormat="1" ht="19.5" customHeight="1">
      <c r="A2631" s="157" t="s">
        <v>5189</v>
      </c>
      <c r="B2631" s="281" t="s">
        <v>4689</v>
      </c>
      <c r="C2631" s="4" t="s">
        <v>33</v>
      </c>
      <c r="D2631" s="18">
        <v>0.3</v>
      </c>
      <c r="E2631" s="26"/>
      <c r="F2631" s="18">
        <v>0.3</v>
      </c>
      <c r="G2631" s="228" t="s">
        <v>837</v>
      </c>
      <c r="H2631" s="3" t="s">
        <v>203</v>
      </c>
      <c r="I2631" s="222">
        <v>2024</v>
      </c>
    </row>
    <row r="2632" spans="1:9" s="78" customFormat="1" ht="19.5" customHeight="1">
      <c r="A2632" s="157" t="s">
        <v>5190</v>
      </c>
      <c r="B2632" s="281" t="s">
        <v>4690</v>
      </c>
      <c r="C2632" s="4" t="s">
        <v>33</v>
      </c>
      <c r="D2632" s="18">
        <v>0.28</v>
      </c>
      <c r="E2632" s="26"/>
      <c r="F2632" s="18">
        <v>0.28</v>
      </c>
      <c r="G2632" s="228" t="s">
        <v>837</v>
      </c>
      <c r="H2632" s="3" t="s">
        <v>203</v>
      </c>
      <c r="I2632" s="222">
        <v>2024</v>
      </c>
    </row>
    <row r="2633" spans="1:9" s="78" customFormat="1" ht="19.5" customHeight="1">
      <c r="A2633" s="157" t="s">
        <v>5191</v>
      </c>
      <c r="B2633" s="281" t="s">
        <v>4691</v>
      </c>
      <c r="C2633" s="4" t="s">
        <v>33</v>
      </c>
      <c r="D2633" s="18">
        <v>0.46</v>
      </c>
      <c r="E2633" s="26"/>
      <c r="F2633" s="18">
        <v>0.46</v>
      </c>
      <c r="G2633" s="228" t="s">
        <v>837</v>
      </c>
      <c r="H2633" s="3" t="s">
        <v>203</v>
      </c>
      <c r="I2633" s="222">
        <v>2022</v>
      </c>
    </row>
    <row r="2634" spans="1:9" s="78" customFormat="1" ht="19.5" customHeight="1">
      <c r="A2634" s="157" t="s">
        <v>5192</v>
      </c>
      <c r="B2634" s="281" t="s">
        <v>4692</v>
      </c>
      <c r="C2634" s="4" t="s">
        <v>33</v>
      </c>
      <c r="D2634" s="18">
        <v>0.3</v>
      </c>
      <c r="E2634" s="26"/>
      <c r="F2634" s="18">
        <v>0.3</v>
      </c>
      <c r="G2634" s="228" t="s">
        <v>837</v>
      </c>
      <c r="H2634" s="3" t="s">
        <v>203</v>
      </c>
      <c r="I2634" s="222">
        <v>2023</v>
      </c>
    </row>
    <row r="2635" spans="1:9" s="78" customFormat="1" ht="19.5" customHeight="1">
      <c r="A2635" s="157" t="s">
        <v>5193</v>
      </c>
      <c r="B2635" s="281" t="s">
        <v>4693</v>
      </c>
      <c r="C2635" s="4" t="s">
        <v>33</v>
      </c>
      <c r="D2635" s="18">
        <v>0.3</v>
      </c>
      <c r="E2635" s="26"/>
      <c r="F2635" s="18">
        <v>0.3</v>
      </c>
      <c r="G2635" s="228" t="s">
        <v>837</v>
      </c>
      <c r="H2635" s="3" t="s">
        <v>203</v>
      </c>
      <c r="I2635" s="222">
        <v>2023</v>
      </c>
    </row>
    <row r="2636" spans="1:9" s="78" customFormat="1" ht="19.5" customHeight="1">
      <c r="A2636" s="157" t="s">
        <v>5194</v>
      </c>
      <c r="B2636" s="281" t="s">
        <v>4694</v>
      </c>
      <c r="C2636" s="4" t="s">
        <v>33</v>
      </c>
      <c r="D2636" s="18">
        <v>0.5</v>
      </c>
      <c r="E2636" s="26"/>
      <c r="F2636" s="18">
        <v>0.5</v>
      </c>
      <c r="G2636" s="228" t="s">
        <v>851</v>
      </c>
      <c r="H2636" s="3" t="s">
        <v>203</v>
      </c>
      <c r="I2636" s="222">
        <v>2023</v>
      </c>
    </row>
    <row r="2637" spans="1:9" s="78" customFormat="1" ht="19.5" customHeight="1">
      <c r="A2637" s="157" t="s">
        <v>5195</v>
      </c>
      <c r="B2637" s="281" t="s">
        <v>4695</v>
      </c>
      <c r="C2637" s="4" t="s">
        <v>33</v>
      </c>
      <c r="D2637" s="18">
        <v>0.8999999999999999</v>
      </c>
      <c r="E2637" s="26"/>
      <c r="F2637" s="18">
        <v>0.8999999999999999</v>
      </c>
      <c r="G2637" s="228" t="s">
        <v>851</v>
      </c>
      <c r="H2637" s="3" t="s">
        <v>203</v>
      </c>
      <c r="I2637" s="222">
        <v>2024</v>
      </c>
    </row>
    <row r="2638" spans="1:9" s="78" customFormat="1" ht="19.5" customHeight="1">
      <c r="A2638" s="157" t="s">
        <v>5196</v>
      </c>
      <c r="B2638" s="281" t="s">
        <v>4696</v>
      </c>
      <c r="C2638" s="4" t="s">
        <v>33</v>
      </c>
      <c r="D2638" s="18">
        <v>0.03</v>
      </c>
      <c r="E2638" s="26"/>
      <c r="F2638" s="18">
        <v>0.03</v>
      </c>
      <c r="G2638" s="228" t="s">
        <v>853</v>
      </c>
      <c r="H2638" s="3" t="s">
        <v>203</v>
      </c>
      <c r="I2638" s="222">
        <v>2024</v>
      </c>
    </row>
    <row r="2639" spans="1:9" s="78" customFormat="1" ht="19.5" customHeight="1">
      <c r="A2639" s="157" t="s">
        <v>5197</v>
      </c>
      <c r="B2639" s="281" t="s">
        <v>4697</v>
      </c>
      <c r="C2639" s="4" t="s">
        <v>33</v>
      </c>
      <c r="D2639" s="18">
        <v>1.5</v>
      </c>
      <c r="E2639" s="26"/>
      <c r="F2639" s="18">
        <v>1.5</v>
      </c>
      <c r="G2639" s="228" t="s">
        <v>853</v>
      </c>
      <c r="H2639" s="3" t="s">
        <v>203</v>
      </c>
      <c r="I2639" s="222">
        <v>2024</v>
      </c>
    </row>
    <row r="2640" spans="1:9" s="78" customFormat="1" ht="19.5" customHeight="1">
      <c r="A2640" s="157"/>
      <c r="B2640" s="281" t="s">
        <v>4698</v>
      </c>
      <c r="C2640" s="4"/>
      <c r="D2640" s="18">
        <v>130.26</v>
      </c>
      <c r="E2640" s="26"/>
      <c r="F2640" s="18">
        <v>130.26</v>
      </c>
      <c r="G2640" s="228" t="s">
        <v>4120</v>
      </c>
      <c r="H2640" s="3" t="s">
        <v>203</v>
      </c>
      <c r="I2640" s="222">
        <v>2024</v>
      </c>
    </row>
    <row r="2641" spans="1:9" s="78" customFormat="1" ht="19.5" customHeight="1">
      <c r="A2641" s="157" t="s">
        <v>5198</v>
      </c>
      <c r="B2641" s="281" t="s">
        <v>4701</v>
      </c>
      <c r="C2641" s="4" t="s">
        <v>33</v>
      </c>
      <c r="D2641" s="18">
        <v>2.8000000000000003</v>
      </c>
      <c r="E2641" s="112"/>
      <c r="F2641" s="18">
        <v>2.8000000000000003</v>
      </c>
      <c r="G2641" s="228" t="s">
        <v>838</v>
      </c>
      <c r="H2641" s="3" t="s">
        <v>203</v>
      </c>
      <c r="I2641" s="222">
        <v>2022</v>
      </c>
    </row>
    <row r="2642" spans="1:9" s="78" customFormat="1" ht="19.5" customHeight="1">
      <c r="A2642" s="157" t="s">
        <v>5199</v>
      </c>
      <c r="B2642" s="281" t="s">
        <v>4701</v>
      </c>
      <c r="C2642" s="4" t="s">
        <v>33</v>
      </c>
      <c r="D2642" s="18">
        <v>3.0000000000000004</v>
      </c>
      <c r="E2642" s="112"/>
      <c r="F2642" s="18">
        <v>3.0000000000000004</v>
      </c>
      <c r="G2642" s="228" t="s">
        <v>208</v>
      </c>
      <c r="H2642" s="3" t="s">
        <v>203</v>
      </c>
      <c r="I2642" s="222">
        <v>2022</v>
      </c>
    </row>
    <row r="2643" spans="1:9" s="78" customFormat="1" ht="19.5" customHeight="1">
      <c r="A2643" s="157" t="s">
        <v>5200</v>
      </c>
      <c r="B2643" s="281" t="s">
        <v>4701</v>
      </c>
      <c r="C2643" s="4" t="s">
        <v>33</v>
      </c>
      <c r="D2643" s="18">
        <v>6.8</v>
      </c>
      <c r="E2643" s="112"/>
      <c r="F2643" s="18">
        <v>6.8</v>
      </c>
      <c r="G2643" s="228" t="s">
        <v>846</v>
      </c>
      <c r="H2643" s="3" t="s">
        <v>203</v>
      </c>
      <c r="I2643" s="222">
        <v>2022</v>
      </c>
    </row>
    <row r="2644" spans="1:9" s="78" customFormat="1" ht="19.5" customHeight="1">
      <c r="A2644" s="157" t="s">
        <v>5201</v>
      </c>
      <c r="B2644" s="281" t="s">
        <v>4701</v>
      </c>
      <c r="C2644" s="4" t="s">
        <v>33</v>
      </c>
      <c r="D2644" s="18">
        <v>4</v>
      </c>
      <c r="E2644" s="112"/>
      <c r="F2644" s="18">
        <v>4</v>
      </c>
      <c r="G2644" s="228" t="s">
        <v>847</v>
      </c>
      <c r="H2644" s="3" t="s">
        <v>203</v>
      </c>
      <c r="I2644" s="222">
        <v>2022</v>
      </c>
    </row>
    <row r="2645" spans="1:9" s="78" customFormat="1" ht="19.5" customHeight="1">
      <c r="A2645" s="157" t="s">
        <v>5202</v>
      </c>
      <c r="B2645" s="281" t="s">
        <v>4701</v>
      </c>
      <c r="C2645" s="4" t="s">
        <v>33</v>
      </c>
      <c r="D2645" s="18">
        <v>4.03</v>
      </c>
      <c r="E2645" s="112"/>
      <c r="F2645" s="18">
        <v>4.03</v>
      </c>
      <c r="G2645" s="228" t="s">
        <v>839</v>
      </c>
      <c r="H2645" s="3" t="s">
        <v>203</v>
      </c>
      <c r="I2645" s="222">
        <v>2023</v>
      </c>
    </row>
    <row r="2646" spans="1:9" s="78" customFormat="1" ht="19.5" customHeight="1">
      <c r="A2646" s="157" t="s">
        <v>5203</v>
      </c>
      <c r="B2646" s="281" t="s">
        <v>4701</v>
      </c>
      <c r="C2646" s="4" t="s">
        <v>33</v>
      </c>
      <c r="D2646" s="18">
        <v>3.4000000000000004</v>
      </c>
      <c r="E2646" s="112"/>
      <c r="F2646" s="18">
        <v>3.4000000000000004</v>
      </c>
      <c r="G2646" s="228" t="s">
        <v>207</v>
      </c>
      <c r="H2646" s="3" t="s">
        <v>203</v>
      </c>
      <c r="I2646" s="222">
        <v>2023</v>
      </c>
    </row>
    <row r="2647" spans="1:9" s="78" customFormat="1" ht="19.5" customHeight="1">
      <c r="A2647" s="157" t="s">
        <v>5204</v>
      </c>
      <c r="B2647" s="281" t="s">
        <v>4701</v>
      </c>
      <c r="C2647" s="4" t="s">
        <v>33</v>
      </c>
      <c r="D2647" s="18">
        <v>3.36</v>
      </c>
      <c r="E2647" s="112"/>
      <c r="F2647" s="18">
        <v>3.36</v>
      </c>
      <c r="G2647" s="228" t="s">
        <v>849</v>
      </c>
      <c r="H2647" s="3" t="s">
        <v>203</v>
      </c>
      <c r="I2647" s="222">
        <v>2023</v>
      </c>
    </row>
    <row r="2648" spans="1:9" s="78" customFormat="1" ht="19.5" customHeight="1">
      <c r="A2648" s="157" t="s">
        <v>5205</v>
      </c>
      <c r="B2648" s="281" t="s">
        <v>4701</v>
      </c>
      <c r="C2648" s="4" t="s">
        <v>33</v>
      </c>
      <c r="D2648" s="18">
        <v>3.5</v>
      </c>
      <c r="E2648" s="112"/>
      <c r="F2648" s="18">
        <v>3.5</v>
      </c>
      <c r="G2648" s="228" t="s">
        <v>850</v>
      </c>
      <c r="H2648" s="3" t="s">
        <v>203</v>
      </c>
      <c r="I2648" s="222">
        <v>2023</v>
      </c>
    </row>
    <row r="2649" spans="1:9" s="78" customFormat="1" ht="19.5" customHeight="1">
      <c r="A2649" s="157" t="s">
        <v>5206</v>
      </c>
      <c r="B2649" s="281" t="s">
        <v>4701</v>
      </c>
      <c r="C2649" s="4" t="s">
        <v>33</v>
      </c>
      <c r="D2649" s="18">
        <v>3.1500000000000004</v>
      </c>
      <c r="E2649" s="112"/>
      <c r="F2649" s="18">
        <v>3.1500000000000004</v>
      </c>
      <c r="G2649" s="228" t="s">
        <v>851</v>
      </c>
      <c r="H2649" s="3" t="s">
        <v>203</v>
      </c>
      <c r="I2649" s="222">
        <v>2023</v>
      </c>
    </row>
    <row r="2650" spans="1:9" s="78" customFormat="1" ht="19.5" customHeight="1">
      <c r="A2650" s="157" t="s">
        <v>5207</v>
      </c>
      <c r="B2650" s="281" t="s">
        <v>4701</v>
      </c>
      <c r="C2650" s="4" t="s">
        <v>33</v>
      </c>
      <c r="D2650" s="18">
        <v>2.5</v>
      </c>
      <c r="E2650" s="112"/>
      <c r="F2650" s="18">
        <v>2.5</v>
      </c>
      <c r="G2650" s="228" t="s">
        <v>853</v>
      </c>
      <c r="H2650" s="3" t="s">
        <v>203</v>
      </c>
      <c r="I2650" s="222">
        <v>2024</v>
      </c>
    </row>
    <row r="2651" spans="1:9" s="78" customFormat="1" ht="19.5" customHeight="1">
      <c r="A2651" s="157" t="s">
        <v>5208</v>
      </c>
      <c r="B2651" s="281" t="s">
        <v>4701</v>
      </c>
      <c r="C2651" s="4" t="s">
        <v>33</v>
      </c>
      <c r="D2651" s="18">
        <v>2.8099999999999996</v>
      </c>
      <c r="E2651" s="112"/>
      <c r="F2651" s="18">
        <v>2.8099999999999996</v>
      </c>
      <c r="G2651" s="228" t="s">
        <v>841</v>
      </c>
      <c r="H2651" s="3" t="s">
        <v>203</v>
      </c>
      <c r="I2651" s="222">
        <v>2024</v>
      </c>
    </row>
    <row r="2652" spans="1:9" s="78" customFormat="1" ht="19.5" customHeight="1">
      <c r="A2652" s="157" t="s">
        <v>5209</v>
      </c>
      <c r="B2652" s="281" t="s">
        <v>4701</v>
      </c>
      <c r="C2652" s="4" t="s">
        <v>33</v>
      </c>
      <c r="D2652" s="18">
        <v>3.18</v>
      </c>
      <c r="E2652" s="112"/>
      <c r="F2652" s="18">
        <v>3.18</v>
      </c>
      <c r="G2652" s="228" t="s">
        <v>854</v>
      </c>
      <c r="H2652" s="3" t="s">
        <v>203</v>
      </c>
      <c r="I2652" s="222">
        <v>2024</v>
      </c>
    </row>
    <row r="2653" spans="1:9" s="78" customFormat="1" ht="19.5" customHeight="1">
      <c r="A2653" s="157" t="s">
        <v>5210</v>
      </c>
      <c r="B2653" s="281" t="s">
        <v>4701</v>
      </c>
      <c r="C2653" s="4" t="s">
        <v>33</v>
      </c>
      <c r="D2653" s="18">
        <v>3.51</v>
      </c>
      <c r="E2653" s="112"/>
      <c r="F2653" s="18">
        <v>3.51</v>
      </c>
      <c r="G2653" s="228" t="s">
        <v>194</v>
      </c>
      <c r="H2653" s="3" t="s">
        <v>203</v>
      </c>
      <c r="I2653" s="222">
        <v>2024</v>
      </c>
    </row>
    <row r="2654" spans="1:9" s="78" customFormat="1" ht="19.5" customHeight="1">
      <c r="A2654" s="157" t="s">
        <v>5211</v>
      </c>
      <c r="B2654" s="281" t="s">
        <v>4701</v>
      </c>
      <c r="C2654" s="4" t="s">
        <v>33</v>
      </c>
      <c r="D2654" s="18">
        <v>4.2</v>
      </c>
      <c r="E2654" s="112"/>
      <c r="F2654" s="18">
        <v>4.2</v>
      </c>
      <c r="G2654" s="228" t="s">
        <v>837</v>
      </c>
      <c r="H2654" s="3" t="s">
        <v>203</v>
      </c>
      <c r="I2654" s="222">
        <v>2025</v>
      </c>
    </row>
    <row r="2655" spans="1:9" s="78" customFormat="1" ht="19.5" customHeight="1">
      <c r="A2655" s="157" t="s">
        <v>5212</v>
      </c>
      <c r="B2655" s="281" t="s">
        <v>4702</v>
      </c>
      <c r="C2655" s="4" t="s">
        <v>33</v>
      </c>
      <c r="D2655" s="18">
        <v>2.75</v>
      </c>
      <c r="E2655" s="112"/>
      <c r="F2655" s="18">
        <v>2.75</v>
      </c>
      <c r="G2655" s="228" t="s">
        <v>840</v>
      </c>
      <c r="H2655" s="3" t="s">
        <v>203</v>
      </c>
      <c r="I2655" s="222">
        <v>2022</v>
      </c>
    </row>
    <row r="2656" spans="1:9" s="78" customFormat="1" ht="19.5" customHeight="1">
      <c r="A2656" s="158">
        <v>9.2</v>
      </c>
      <c r="B2656" s="280" t="s">
        <v>3320</v>
      </c>
      <c r="C2656" s="6"/>
      <c r="D2656" s="50">
        <f>SUM(D2657:D2671)</f>
        <v>37.09</v>
      </c>
      <c r="E2656" s="50">
        <f>SUM(E2657:E2671)</f>
        <v>0</v>
      </c>
      <c r="F2656" s="50">
        <f>SUM(F2657:F2671)</f>
        <v>37.09</v>
      </c>
      <c r="G2656" s="151"/>
      <c r="H2656" s="3"/>
      <c r="I2656" s="222"/>
    </row>
    <row r="2657" spans="1:9" s="78" customFormat="1" ht="19.5" customHeight="1">
      <c r="A2657" s="157" t="s">
        <v>2470</v>
      </c>
      <c r="B2657" s="281" t="s">
        <v>2813</v>
      </c>
      <c r="C2657" s="4" t="s">
        <v>34</v>
      </c>
      <c r="D2657" s="18">
        <v>2.1</v>
      </c>
      <c r="E2657" s="26"/>
      <c r="F2657" s="18">
        <v>2.1</v>
      </c>
      <c r="G2657" s="228" t="s">
        <v>860</v>
      </c>
      <c r="H2657" s="3" t="s">
        <v>203</v>
      </c>
      <c r="I2657" s="222">
        <v>2024</v>
      </c>
    </row>
    <row r="2658" spans="1:9" s="78" customFormat="1" ht="19.5" customHeight="1">
      <c r="A2658" s="157" t="s">
        <v>5213</v>
      </c>
      <c r="B2658" s="281" t="s">
        <v>945</v>
      </c>
      <c r="C2658" s="4" t="s">
        <v>34</v>
      </c>
      <c r="D2658" s="18">
        <v>0.01</v>
      </c>
      <c r="E2658" s="26"/>
      <c r="F2658" s="18">
        <v>0.01</v>
      </c>
      <c r="G2658" s="228" t="s">
        <v>860</v>
      </c>
      <c r="H2658" s="3" t="s">
        <v>203</v>
      </c>
      <c r="I2658" s="222">
        <v>2024</v>
      </c>
    </row>
    <row r="2659" spans="1:9" s="78" customFormat="1" ht="19.5" customHeight="1">
      <c r="A2659" s="157" t="s">
        <v>5214</v>
      </c>
      <c r="B2659" s="281" t="s">
        <v>2814</v>
      </c>
      <c r="C2659" s="4" t="s">
        <v>34</v>
      </c>
      <c r="D2659" s="18">
        <v>0.04</v>
      </c>
      <c r="E2659" s="26"/>
      <c r="F2659" s="18">
        <v>0.04</v>
      </c>
      <c r="G2659" s="228" t="s">
        <v>860</v>
      </c>
      <c r="H2659" s="3" t="s">
        <v>203</v>
      </c>
      <c r="I2659" s="222">
        <v>2024</v>
      </c>
    </row>
    <row r="2660" spans="1:9" s="78" customFormat="1" ht="19.5" customHeight="1">
      <c r="A2660" s="157" t="s">
        <v>5215</v>
      </c>
      <c r="B2660" s="281" t="s">
        <v>946</v>
      </c>
      <c r="C2660" s="4" t="s">
        <v>34</v>
      </c>
      <c r="D2660" s="18">
        <v>1</v>
      </c>
      <c r="E2660" s="26"/>
      <c r="F2660" s="18">
        <v>1</v>
      </c>
      <c r="G2660" s="228" t="s">
        <v>860</v>
      </c>
      <c r="H2660" s="3" t="s">
        <v>203</v>
      </c>
      <c r="I2660" s="222">
        <v>2023</v>
      </c>
    </row>
    <row r="2661" spans="1:9" s="78" customFormat="1" ht="19.5" customHeight="1">
      <c r="A2661" s="157" t="s">
        <v>5216</v>
      </c>
      <c r="B2661" s="281" t="s">
        <v>2815</v>
      </c>
      <c r="C2661" s="4" t="s">
        <v>34</v>
      </c>
      <c r="D2661" s="18">
        <v>2.5</v>
      </c>
      <c r="E2661" s="26"/>
      <c r="F2661" s="18">
        <v>2.5</v>
      </c>
      <c r="G2661" s="228" t="s">
        <v>860</v>
      </c>
      <c r="H2661" s="3" t="s">
        <v>203</v>
      </c>
      <c r="I2661" s="222">
        <v>2024</v>
      </c>
    </row>
    <row r="2662" spans="1:9" s="78" customFormat="1" ht="19.5" customHeight="1">
      <c r="A2662" s="157" t="s">
        <v>5217</v>
      </c>
      <c r="B2662" s="281" t="s">
        <v>2816</v>
      </c>
      <c r="C2662" s="4" t="s">
        <v>34</v>
      </c>
      <c r="D2662" s="18">
        <v>2</v>
      </c>
      <c r="E2662" s="26"/>
      <c r="F2662" s="18">
        <v>2</v>
      </c>
      <c r="G2662" s="228" t="s">
        <v>860</v>
      </c>
      <c r="H2662" s="3" t="s">
        <v>203</v>
      </c>
      <c r="I2662" s="222">
        <v>2024</v>
      </c>
    </row>
    <row r="2663" spans="1:9" s="78" customFormat="1" ht="19.5" customHeight="1">
      <c r="A2663" s="157" t="s">
        <v>5218</v>
      </c>
      <c r="B2663" s="281" t="s">
        <v>2817</v>
      </c>
      <c r="C2663" s="4" t="s">
        <v>34</v>
      </c>
      <c r="D2663" s="18">
        <v>0.07</v>
      </c>
      <c r="E2663" s="26"/>
      <c r="F2663" s="18">
        <v>0.07</v>
      </c>
      <c r="G2663" s="228" t="s">
        <v>858</v>
      </c>
      <c r="H2663" s="3" t="s">
        <v>203</v>
      </c>
      <c r="I2663" s="222">
        <v>2024</v>
      </c>
    </row>
    <row r="2664" spans="1:9" s="78" customFormat="1" ht="19.5" customHeight="1">
      <c r="A2664" s="157" t="s">
        <v>5219</v>
      </c>
      <c r="B2664" s="281" t="s">
        <v>2818</v>
      </c>
      <c r="C2664" s="4" t="s">
        <v>34</v>
      </c>
      <c r="D2664" s="18">
        <v>4</v>
      </c>
      <c r="E2664" s="26"/>
      <c r="F2664" s="18">
        <v>4</v>
      </c>
      <c r="G2664" s="228" t="s">
        <v>858</v>
      </c>
      <c r="H2664" s="3" t="s">
        <v>203</v>
      </c>
      <c r="I2664" s="222">
        <v>2024</v>
      </c>
    </row>
    <row r="2665" spans="1:9" s="78" customFormat="1" ht="28.5" customHeight="1">
      <c r="A2665" s="157" t="s">
        <v>5220</v>
      </c>
      <c r="B2665" s="281" t="s">
        <v>2819</v>
      </c>
      <c r="C2665" s="4" t="s">
        <v>34</v>
      </c>
      <c r="D2665" s="18">
        <v>5.2</v>
      </c>
      <c r="E2665" s="26"/>
      <c r="F2665" s="18">
        <v>5.2</v>
      </c>
      <c r="G2665" s="228" t="s">
        <v>886</v>
      </c>
      <c r="H2665" s="3" t="s">
        <v>203</v>
      </c>
      <c r="I2665" s="222">
        <v>2024</v>
      </c>
    </row>
    <row r="2666" spans="1:9" s="78" customFormat="1" ht="19.5" customHeight="1">
      <c r="A2666" s="157" t="s">
        <v>5221</v>
      </c>
      <c r="B2666" s="281" t="s">
        <v>947</v>
      </c>
      <c r="C2666" s="4" t="s">
        <v>34</v>
      </c>
      <c r="D2666" s="18">
        <v>1</v>
      </c>
      <c r="E2666" s="26"/>
      <c r="F2666" s="18">
        <v>1</v>
      </c>
      <c r="G2666" s="228" t="s">
        <v>886</v>
      </c>
      <c r="H2666" s="3" t="s">
        <v>203</v>
      </c>
      <c r="I2666" s="222">
        <v>2024</v>
      </c>
    </row>
    <row r="2667" spans="1:9" s="78" customFormat="1" ht="19.5" customHeight="1">
      <c r="A2667" s="157" t="s">
        <v>5222</v>
      </c>
      <c r="B2667" s="281" t="s">
        <v>2820</v>
      </c>
      <c r="C2667" s="4" t="s">
        <v>34</v>
      </c>
      <c r="D2667" s="18">
        <v>2.74</v>
      </c>
      <c r="E2667" s="26"/>
      <c r="F2667" s="18">
        <v>2.74</v>
      </c>
      <c r="G2667" s="228" t="s">
        <v>886</v>
      </c>
      <c r="H2667" s="3" t="s">
        <v>203</v>
      </c>
      <c r="I2667" s="222">
        <v>2022</v>
      </c>
    </row>
    <row r="2668" spans="1:9" s="78" customFormat="1" ht="29.25" customHeight="1">
      <c r="A2668" s="157" t="s">
        <v>5223</v>
      </c>
      <c r="B2668" s="281" t="s">
        <v>2821</v>
      </c>
      <c r="C2668" s="4" t="s">
        <v>34</v>
      </c>
      <c r="D2668" s="18">
        <v>5</v>
      </c>
      <c r="E2668" s="26"/>
      <c r="F2668" s="18">
        <v>5</v>
      </c>
      <c r="G2668" s="228" t="s">
        <v>886</v>
      </c>
      <c r="H2668" s="3" t="s">
        <v>203</v>
      </c>
      <c r="I2668" s="222">
        <v>2022</v>
      </c>
    </row>
    <row r="2669" spans="1:9" s="78" customFormat="1" ht="19.5" customHeight="1">
      <c r="A2669" s="157" t="s">
        <v>5224</v>
      </c>
      <c r="B2669" s="281" t="s">
        <v>2818</v>
      </c>
      <c r="C2669" s="4" t="s">
        <v>34</v>
      </c>
      <c r="D2669" s="97">
        <v>2</v>
      </c>
      <c r="E2669" s="97"/>
      <c r="F2669" s="97">
        <v>2</v>
      </c>
      <c r="G2669" s="98" t="s">
        <v>886</v>
      </c>
      <c r="H2669" s="3" t="s">
        <v>203</v>
      </c>
      <c r="I2669" s="222">
        <v>2023</v>
      </c>
    </row>
    <row r="2670" spans="1:9" s="78" customFormat="1" ht="19.5" customHeight="1">
      <c r="A2670" s="157" t="s">
        <v>5225</v>
      </c>
      <c r="B2670" s="281" t="s">
        <v>4703</v>
      </c>
      <c r="C2670" s="4" t="s">
        <v>34</v>
      </c>
      <c r="D2670" s="97">
        <v>4.29</v>
      </c>
      <c r="E2670" s="97"/>
      <c r="F2670" s="97">
        <v>4.29</v>
      </c>
      <c r="G2670" s="98" t="s">
        <v>860</v>
      </c>
      <c r="H2670" s="3" t="s">
        <v>203</v>
      </c>
      <c r="I2670" s="222">
        <v>2023</v>
      </c>
    </row>
    <row r="2671" spans="1:9" s="78" customFormat="1" ht="19.5" customHeight="1">
      <c r="A2671" s="157" t="s">
        <v>5226</v>
      </c>
      <c r="B2671" s="281" t="s">
        <v>4703</v>
      </c>
      <c r="C2671" s="4" t="s">
        <v>34</v>
      </c>
      <c r="D2671" s="97">
        <v>5.14</v>
      </c>
      <c r="E2671" s="97"/>
      <c r="F2671" s="97">
        <v>5.14</v>
      </c>
      <c r="G2671" s="98" t="s">
        <v>858</v>
      </c>
      <c r="H2671" s="3" t="s">
        <v>203</v>
      </c>
      <c r="I2671" s="222">
        <v>2023</v>
      </c>
    </row>
    <row r="2672" spans="1:9" s="78" customFormat="1" ht="19.5" customHeight="1">
      <c r="A2672" s="212">
        <v>10</v>
      </c>
      <c r="B2672" s="280" t="s">
        <v>199</v>
      </c>
      <c r="C2672" s="95"/>
      <c r="D2672" s="95">
        <f>D2673+D2678+D2684+D2703+D2711+D2716+D2727+D2738+D2750</f>
        <v>667.8041000000001</v>
      </c>
      <c r="E2672" s="95">
        <f>E2673+E2678+E2684+E2703+E2711+E2716+E2727+E2738+E2750</f>
        <v>93.87410000000001</v>
      </c>
      <c r="F2672" s="95">
        <f>F2673+F2678+F2684+F2703+F2711+F2716+F2727+F2738+F2750</f>
        <v>573.9300000000001</v>
      </c>
      <c r="G2672" s="95"/>
      <c r="H2672" s="95"/>
      <c r="I2672" s="222"/>
    </row>
    <row r="2673" spans="1:9" s="78" customFormat="1" ht="19.5" customHeight="1">
      <c r="A2673" s="158"/>
      <c r="B2673" s="280" t="s">
        <v>214</v>
      </c>
      <c r="C2673" s="4" t="s">
        <v>34</v>
      </c>
      <c r="D2673" s="50">
        <f>SUM(D2674:D2677)</f>
        <v>8.61</v>
      </c>
      <c r="E2673" s="50">
        <f>SUM(E2674:E2677)</f>
        <v>0.64</v>
      </c>
      <c r="F2673" s="50">
        <f>SUM(F2674:F2677)</f>
        <v>7.97</v>
      </c>
      <c r="G2673" s="198"/>
      <c r="H2673" s="3" t="s">
        <v>4857</v>
      </c>
      <c r="I2673" s="222">
        <v>2022</v>
      </c>
    </row>
    <row r="2674" spans="1:9" s="78" customFormat="1" ht="19.5" customHeight="1">
      <c r="A2674" s="158"/>
      <c r="B2674" s="281" t="s">
        <v>329</v>
      </c>
      <c r="C2674" s="4" t="s">
        <v>34</v>
      </c>
      <c r="D2674" s="18">
        <v>3.16</v>
      </c>
      <c r="E2674" s="26">
        <v>0.04</v>
      </c>
      <c r="F2674" s="18">
        <f>D2674-E2674</f>
        <v>3.12</v>
      </c>
      <c r="G2674" s="228" t="s">
        <v>214</v>
      </c>
      <c r="H2674" s="3" t="s">
        <v>4857</v>
      </c>
      <c r="I2674" s="222">
        <v>2022</v>
      </c>
    </row>
    <row r="2675" spans="1:9" s="78" customFormat="1" ht="19.5" customHeight="1">
      <c r="A2675" s="158"/>
      <c r="B2675" s="281" t="s">
        <v>330</v>
      </c>
      <c r="C2675" s="4" t="s">
        <v>34</v>
      </c>
      <c r="D2675" s="18">
        <v>3.6500000000000004</v>
      </c>
      <c r="E2675" s="26">
        <v>0.6</v>
      </c>
      <c r="F2675" s="18">
        <f aca="true" t="shared" si="17" ref="F2675:F2740">D2675-E2675</f>
        <v>3.0500000000000003</v>
      </c>
      <c r="G2675" s="228" t="s">
        <v>214</v>
      </c>
      <c r="H2675" s="3" t="s">
        <v>4857</v>
      </c>
      <c r="I2675" s="222">
        <v>2022</v>
      </c>
    </row>
    <row r="2676" spans="1:9" s="78" customFormat="1" ht="19.5" customHeight="1">
      <c r="A2676" s="158"/>
      <c r="B2676" s="281" t="s">
        <v>331</v>
      </c>
      <c r="C2676" s="4" t="s">
        <v>34</v>
      </c>
      <c r="D2676" s="18">
        <v>0.1</v>
      </c>
      <c r="E2676" s="26"/>
      <c r="F2676" s="18">
        <f t="shared" si="17"/>
        <v>0.1</v>
      </c>
      <c r="G2676" s="228" t="s">
        <v>214</v>
      </c>
      <c r="H2676" s="3" t="s">
        <v>4857</v>
      </c>
      <c r="I2676" s="222">
        <v>2022</v>
      </c>
    </row>
    <row r="2677" spans="1:9" s="78" customFormat="1" ht="19.5" customHeight="1">
      <c r="A2677" s="158"/>
      <c r="B2677" s="281" t="s">
        <v>4704</v>
      </c>
      <c r="C2677" s="4" t="s">
        <v>34</v>
      </c>
      <c r="D2677" s="18">
        <v>1.7</v>
      </c>
      <c r="E2677" s="26"/>
      <c r="F2677" s="18">
        <f t="shared" si="17"/>
        <v>1.7</v>
      </c>
      <c r="G2677" s="228" t="s">
        <v>214</v>
      </c>
      <c r="H2677" s="3" t="s">
        <v>4857</v>
      </c>
      <c r="I2677" s="222">
        <v>2022</v>
      </c>
    </row>
    <row r="2678" spans="1:9" s="78" customFormat="1" ht="19.5" customHeight="1">
      <c r="A2678" s="158"/>
      <c r="B2678" s="280" t="s">
        <v>215</v>
      </c>
      <c r="C2678" s="4" t="s">
        <v>34</v>
      </c>
      <c r="D2678" s="50">
        <f>SUM(D2679:D2683)</f>
        <v>15.04</v>
      </c>
      <c r="E2678" s="50">
        <f>SUM(E2679:E2683)</f>
        <v>0.2</v>
      </c>
      <c r="F2678" s="50">
        <f>SUM(F2679:F2683)</f>
        <v>14.84</v>
      </c>
      <c r="G2678" s="151"/>
      <c r="H2678" s="3"/>
      <c r="I2678" s="222"/>
    </row>
    <row r="2679" spans="1:9" s="78" customFormat="1" ht="19.5" customHeight="1">
      <c r="A2679" s="158"/>
      <c r="B2679" s="281" t="s">
        <v>332</v>
      </c>
      <c r="C2679" s="4" t="s">
        <v>34</v>
      </c>
      <c r="D2679" s="18">
        <v>5.3999999999999995</v>
      </c>
      <c r="E2679" s="26"/>
      <c r="F2679" s="18">
        <f t="shared" si="17"/>
        <v>5.3999999999999995</v>
      </c>
      <c r="G2679" s="228" t="s">
        <v>215</v>
      </c>
      <c r="H2679" s="3" t="s">
        <v>4857</v>
      </c>
      <c r="I2679" s="222">
        <v>2022</v>
      </c>
    </row>
    <row r="2680" spans="1:9" s="78" customFormat="1" ht="27.75" customHeight="1">
      <c r="A2680" s="158"/>
      <c r="B2680" s="281" t="s">
        <v>333</v>
      </c>
      <c r="C2680" s="4" t="s">
        <v>34</v>
      </c>
      <c r="D2680" s="18">
        <v>2.0000000000000004</v>
      </c>
      <c r="E2680" s="26">
        <v>0.2</v>
      </c>
      <c r="F2680" s="18">
        <f t="shared" si="17"/>
        <v>1.8000000000000005</v>
      </c>
      <c r="G2680" s="228" t="s">
        <v>215</v>
      </c>
      <c r="H2680" s="3" t="s">
        <v>4857</v>
      </c>
      <c r="I2680" s="222">
        <v>2022</v>
      </c>
    </row>
    <row r="2681" spans="1:9" s="78" customFormat="1" ht="19.5" customHeight="1">
      <c r="A2681" s="158"/>
      <c r="B2681" s="351" t="s">
        <v>334</v>
      </c>
      <c r="C2681" s="4" t="s">
        <v>34</v>
      </c>
      <c r="D2681" s="18">
        <v>0.32</v>
      </c>
      <c r="E2681" s="26"/>
      <c r="F2681" s="18">
        <f t="shared" si="17"/>
        <v>0.32</v>
      </c>
      <c r="G2681" s="228" t="s">
        <v>215</v>
      </c>
      <c r="H2681" s="3" t="s">
        <v>4857</v>
      </c>
      <c r="I2681" s="222">
        <v>2023</v>
      </c>
    </row>
    <row r="2682" spans="1:9" s="78" customFormat="1" ht="19.5" customHeight="1">
      <c r="A2682" s="158"/>
      <c r="B2682" s="351"/>
      <c r="C2682" s="4" t="s">
        <v>34</v>
      </c>
      <c r="D2682" s="18">
        <v>4.499999999999999</v>
      </c>
      <c r="E2682" s="26"/>
      <c r="F2682" s="18">
        <f t="shared" si="17"/>
        <v>4.499999999999999</v>
      </c>
      <c r="G2682" s="228" t="s">
        <v>235</v>
      </c>
      <c r="H2682" s="3" t="s">
        <v>4857</v>
      </c>
      <c r="I2682" s="222">
        <v>2023</v>
      </c>
    </row>
    <row r="2683" spans="1:9" s="78" customFormat="1" ht="19.5" customHeight="1">
      <c r="A2683" s="158"/>
      <c r="B2683" s="281" t="s">
        <v>4704</v>
      </c>
      <c r="C2683" s="4" t="s">
        <v>34</v>
      </c>
      <c r="D2683" s="18">
        <v>2.82</v>
      </c>
      <c r="E2683" s="26"/>
      <c r="F2683" s="18">
        <f t="shared" si="17"/>
        <v>2.82</v>
      </c>
      <c r="G2683" s="228" t="s">
        <v>215</v>
      </c>
      <c r="H2683" s="3" t="s">
        <v>4857</v>
      </c>
      <c r="I2683" s="222">
        <v>2024</v>
      </c>
    </row>
    <row r="2684" spans="1:9" s="78" customFormat="1" ht="19.5" customHeight="1">
      <c r="A2684" s="158"/>
      <c r="B2684" s="280" t="s">
        <v>216</v>
      </c>
      <c r="C2684" s="4" t="s">
        <v>34</v>
      </c>
      <c r="D2684" s="50">
        <f>SUM(D2685:D2702)</f>
        <v>40.564099999999996</v>
      </c>
      <c r="E2684" s="50">
        <f>SUM(E2685:E2702)</f>
        <v>3.5840999999999994</v>
      </c>
      <c r="F2684" s="50">
        <f>SUM(F2685:F2702)</f>
        <v>36.980000000000004</v>
      </c>
      <c r="G2684" s="151"/>
      <c r="H2684" s="3"/>
      <c r="I2684" s="222"/>
    </row>
    <row r="2685" spans="1:9" s="78" customFormat="1" ht="19.5" customHeight="1">
      <c r="A2685" s="158"/>
      <c r="B2685" s="281" t="s">
        <v>335</v>
      </c>
      <c r="C2685" s="4" t="s">
        <v>34</v>
      </c>
      <c r="D2685" s="18">
        <v>0.5</v>
      </c>
      <c r="E2685" s="26"/>
      <c r="F2685" s="18">
        <f t="shared" si="17"/>
        <v>0.5</v>
      </c>
      <c r="G2685" s="228" t="s">
        <v>216</v>
      </c>
      <c r="H2685" s="3" t="s">
        <v>4857</v>
      </c>
      <c r="I2685" s="222">
        <v>2023</v>
      </c>
    </row>
    <row r="2686" spans="1:9" s="78" customFormat="1" ht="19.5" customHeight="1">
      <c r="A2686" s="158"/>
      <c r="B2686" s="281" t="s">
        <v>336</v>
      </c>
      <c r="C2686" s="4" t="s">
        <v>34</v>
      </c>
      <c r="D2686" s="18">
        <v>3.5</v>
      </c>
      <c r="E2686" s="26"/>
      <c r="F2686" s="18">
        <f t="shared" si="17"/>
        <v>3.5</v>
      </c>
      <c r="G2686" s="228" t="s">
        <v>216</v>
      </c>
      <c r="H2686" s="3" t="s">
        <v>4857</v>
      </c>
      <c r="I2686" s="222">
        <v>2023</v>
      </c>
    </row>
    <row r="2687" spans="1:9" s="78" customFormat="1" ht="19.5" customHeight="1">
      <c r="A2687" s="158"/>
      <c r="B2687" s="281" t="s">
        <v>4705</v>
      </c>
      <c r="C2687" s="4" t="s">
        <v>34</v>
      </c>
      <c r="D2687" s="18">
        <v>10.864099999999999</v>
      </c>
      <c r="E2687" s="26">
        <v>3.3741</v>
      </c>
      <c r="F2687" s="18">
        <f t="shared" si="17"/>
        <v>7.489999999999998</v>
      </c>
      <c r="G2687" s="228" t="s">
        <v>216</v>
      </c>
      <c r="H2687" s="3" t="s">
        <v>4857</v>
      </c>
      <c r="I2687" s="222">
        <v>2023</v>
      </c>
    </row>
    <row r="2688" spans="1:9" s="78" customFormat="1" ht="19.5" customHeight="1">
      <c r="A2688" s="158"/>
      <c r="B2688" s="351" t="s">
        <v>331</v>
      </c>
      <c r="C2688" s="4" t="s">
        <v>34</v>
      </c>
      <c r="D2688" s="18">
        <v>0.060000000000000005</v>
      </c>
      <c r="E2688" s="26">
        <v>0.01</v>
      </c>
      <c r="F2688" s="18">
        <f t="shared" si="17"/>
        <v>0.05</v>
      </c>
      <c r="G2688" s="228" t="s">
        <v>216</v>
      </c>
      <c r="H2688" s="3" t="s">
        <v>4857</v>
      </c>
      <c r="I2688" s="222">
        <v>2023</v>
      </c>
    </row>
    <row r="2689" spans="1:9" s="78" customFormat="1" ht="19.5" customHeight="1">
      <c r="A2689" s="158"/>
      <c r="B2689" s="351"/>
      <c r="C2689" s="4" t="s">
        <v>34</v>
      </c>
      <c r="D2689" s="18">
        <v>0.1</v>
      </c>
      <c r="E2689" s="26"/>
      <c r="F2689" s="18">
        <f t="shared" si="17"/>
        <v>0.1</v>
      </c>
      <c r="G2689" s="228" t="s">
        <v>214</v>
      </c>
      <c r="H2689" s="3" t="s">
        <v>4857</v>
      </c>
      <c r="I2689" s="222">
        <v>2023</v>
      </c>
    </row>
    <row r="2690" spans="1:9" s="78" customFormat="1" ht="19.5" customHeight="1">
      <c r="A2690" s="158"/>
      <c r="B2690" s="281" t="s">
        <v>4706</v>
      </c>
      <c r="C2690" s="4" t="s">
        <v>34</v>
      </c>
      <c r="D2690" s="18">
        <v>1</v>
      </c>
      <c r="E2690" s="26"/>
      <c r="F2690" s="18">
        <f t="shared" si="17"/>
        <v>1</v>
      </c>
      <c r="G2690" s="228" t="s">
        <v>216</v>
      </c>
      <c r="H2690" s="3" t="s">
        <v>4857</v>
      </c>
      <c r="I2690" s="222">
        <v>2024</v>
      </c>
    </row>
    <row r="2691" spans="1:9" s="78" customFormat="1" ht="19.5" customHeight="1">
      <c r="A2691" s="158"/>
      <c r="B2691" s="281" t="s">
        <v>337</v>
      </c>
      <c r="C2691" s="4" t="s">
        <v>34</v>
      </c>
      <c r="D2691" s="18">
        <v>2.05</v>
      </c>
      <c r="E2691" s="26">
        <v>0.01</v>
      </c>
      <c r="F2691" s="18">
        <f t="shared" si="17"/>
        <v>2.04</v>
      </c>
      <c r="G2691" s="228" t="s">
        <v>216</v>
      </c>
      <c r="H2691" s="3" t="s">
        <v>4857</v>
      </c>
      <c r="I2691" s="222">
        <v>2024</v>
      </c>
    </row>
    <row r="2692" spans="1:9" s="78" customFormat="1" ht="19.5" customHeight="1">
      <c r="A2692" s="158"/>
      <c r="B2692" s="351" t="s">
        <v>338</v>
      </c>
      <c r="C2692" s="4" t="s">
        <v>34</v>
      </c>
      <c r="D2692" s="18">
        <v>0.6200000000000001</v>
      </c>
      <c r="E2692" s="26">
        <v>0.06</v>
      </c>
      <c r="F2692" s="18">
        <f t="shared" si="17"/>
        <v>0.56</v>
      </c>
      <c r="G2692" s="228" t="s">
        <v>216</v>
      </c>
      <c r="H2692" s="3" t="s">
        <v>4857</v>
      </c>
      <c r="I2692" s="222">
        <v>2024</v>
      </c>
    </row>
    <row r="2693" spans="1:9" s="78" customFormat="1" ht="19.5" customHeight="1">
      <c r="A2693" s="158"/>
      <c r="B2693" s="351"/>
      <c r="C2693" s="4" t="s">
        <v>34</v>
      </c>
      <c r="D2693" s="18">
        <v>1.4400000000000002</v>
      </c>
      <c r="E2693" s="26">
        <v>0.08</v>
      </c>
      <c r="F2693" s="18">
        <f t="shared" si="17"/>
        <v>1.36</v>
      </c>
      <c r="G2693" s="228" t="s">
        <v>217</v>
      </c>
      <c r="H2693" s="3" t="s">
        <v>4857</v>
      </c>
      <c r="I2693" s="222">
        <v>2024</v>
      </c>
    </row>
    <row r="2694" spans="1:9" s="78" customFormat="1" ht="19.5" customHeight="1">
      <c r="A2694" s="158"/>
      <c r="B2694" s="281" t="s">
        <v>4707</v>
      </c>
      <c r="C2694" s="4" t="s">
        <v>34</v>
      </c>
      <c r="D2694" s="18">
        <v>3.3499999999999996</v>
      </c>
      <c r="E2694" s="26"/>
      <c r="F2694" s="18">
        <f t="shared" si="17"/>
        <v>3.3499999999999996</v>
      </c>
      <c r="G2694" s="228" t="s">
        <v>216</v>
      </c>
      <c r="H2694" s="3" t="s">
        <v>4857</v>
      </c>
      <c r="I2694" s="222">
        <v>2024</v>
      </c>
    </row>
    <row r="2695" spans="1:9" s="78" customFormat="1" ht="19.5" customHeight="1">
      <c r="A2695" s="158"/>
      <c r="B2695" s="281" t="s">
        <v>4708</v>
      </c>
      <c r="C2695" s="4" t="s">
        <v>34</v>
      </c>
      <c r="D2695" s="18">
        <v>3.68</v>
      </c>
      <c r="E2695" s="26"/>
      <c r="F2695" s="18">
        <f t="shared" si="17"/>
        <v>3.68</v>
      </c>
      <c r="G2695" s="228" t="s">
        <v>216</v>
      </c>
      <c r="H2695" s="3" t="s">
        <v>4857</v>
      </c>
      <c r="I2695" s="222">
        <v>2024</v>
      </c>
    </row>
    <row r="2696" spans="1:9" s="78" customFormat="1" ht="19.5" customHeight="1">
      <c r="A2696" s="158"/>
      <c r="B2696" s="281" t="s">
        <v>339</v>
      </c>
      <c r="C2696" s="4" t="s">
        <v>34</v>
      </c>
      <c r="D2696" s="18">
        <v>0.1</v>
      </c>
      <c r="E2696" s="26"/>
      <c r="F2696" s="18">
        <f t="shared" si="17"/>
        <v>0.1</v>
      </c>
      <c r="G2696" s="228" t="s">
        <v>216</v>
      </c>
      <c r="H2696" s="3" t="s">
        <v>4857</v>
      </c>
      <c r="I2696" s="222">
        <v>2024</v>
      </c>
    </row>
    <row r="2697" spans="1:9" s="78" customFormat="1" ht="19.5" customHeight="1">
      <c r="A2697" s="158"/>
      <c r="B2697" s="281" t="s">
        <v>4709</v>
      </c>
      <c r="C2697" s="4" t="s">
        <v>34</v>
      </c>
      <c r="D2697" s="18">
        <v>3.7999999999999994</v>
      </c>
      <c r="E2697" s="26"/>
      <c r="F2697" s="18">
        <f t="shared" si="17"/>
        <v>3.7999999999999994</v>
      </c>
      <c r="G2697" s="228" t="s">
        <v>216</v>
      </c>
      <c r="H2697" s="3" t="s">
        <v>4857</v>
      </c>
      <c r="I2697" s="222">
        <v>2024</v>
      </c>
    </row>
    <row r="2698" spans="1:9" s="78" customFormat="1" ht="19.5" customHeight="1">
      <c r="A2698" s="158"/>
      <c r="B2698" s="281" t="s">
        <v>340</v>
      </c>
      <c r="C2698" s="4" t="s">
        <v>34</v>
      </c>
      <c r="D2698" s="18">
        <v>0.15000000000000002</v>
      </c>
      <c r="E2698" s="26">
        <v>0.05</v>
      </c>
      <c r="F2698" s="18">
        <f t="shared" si="17"/>
        <v>0.10000000000000002</v>
      </c>
      <c r="G2698" s="228" t="s">
        <v>216</v>
      </c>
      <c r="H2698" s="3" t="s">
        <v>4857</v>
      </c>
      <c r="I2698" s="222">
        <v>2025</v>
      </c>
    </row>
    <row r="2699" spans="1:9" s="78" customFormat="1" ht="19.5" customHeight="1">
      <c r="A2699" s="158"/>
      <c r="B2699" s="281" t="s">
        <v>341</v>
      </c>
      <c r="C2699" s="4" t="s">
        <v>34</v>
      </c>
      <c r="D2699" s="18">
        <v>5.2</v>
      </c>
      <c r="E2699" s="26"/>
      <c r="F2699" s="18">
        <f t="shared" si="17"/>
        <v>5.2</v>
      </c>
      <c r="G2699" s="228" t="s">
        <v>216</v>
      </c>
      <c r="H2699" s="3" t="s">
        <v>4857</v>
      </c>
      <c r="I2699" s="222">
        <v>2025</v>
      </c>
    </row>
    <row r="2700" spans="1:9" s="78" customFormat="1" ht="19.5" customHeight="1">
      <c r="A2700" s="158"/>
      <c r="B2700" s="281" t="s">
        <v>4710</v>
      </c>
      <c r="C2700" s="4" t="s">
        <v>34</v>
      </c>
      <c r="D2700" s="18">
        <v>0.15</v>
      </c>
      <c r="E2700" s="26"/>
      <c r="F2700" s="18">
        <f t="shared" si="17"/>
        <v>0.15</v>
      </c>
      <c r="G2700" s="228" t="s">
        <v>216</v>
      </c>
      <c r="H2700" s="3" t="s">
        <v>4857</v>
      </c>
      <c r="I2700" s="222">
        <v>2025</v>
      </c>
    </row>
    <row r="2701" spans="1:9" s="78" customFormat="1" ht="19.5" customHeight="1">
      <c r="A2701" s="158"/>
      <c r="B2701" s="281" t="s">
        <v>4711</v>
      </c>
      <c r="C2701" s="4" t="s">
        <v>34</v>
      </c>
      <c r="D2701" s="18">
        <v>1</v>
      </c>
      <c r="E2701" s="26"/>
      <c r="F2701" s="18">
        <f t="shared" si="17"/>
        <v>1</v>
      </c>
      <c r="G2701" s="228" t="s">
        <v>216</v>
      </c>
      <c r="H2701" s="3" t="s">
        <v>4857</v>
      </c>
      <c r="I2701" s="222">
        <v>2025</v>
      </c>
    </row>
    <row r="2702" spans="1:9" s="78" customFormat="1" ht="19.5" customHeight="1">
      <c r="A2702" s="158"/>
      <c r="B2702" s="281" t="s">
        <v>4704</v>
      </c>
      <c r="C2702" s="4" t="s">
        <v>34</v>
      </c>
      <c r="D2702" s="18">
        <v>3</v>
      </c>
      <c r="E2702" s="26"/>
      <c r="F2702" s="18">
        <f t="shared" si="17"/>
        <v>3</v>
      </c>
      <c r="G2702" s="228" t="s">
        <v>216</v>
      </c>
      <c r="H2702" s="3" t="s">
        <v>4857</v>
      </c>
      <c r="I2702" s="222">
        <v>2025</v>
      </c>
    </row>
    <row r="2703" spans="1:9" s="78" customFormat="1" ht="19.5" customHeight="1">
      <c r="A2703" s="158"/>
      <c r="B2703" s="280" t="s">
        <v>217</v>
      </c>
      <c r="C2703" s="4" t="s">
        <v>34</v>
      </c>
      <c r="D2703" s="50">
        <f>SUM(D2704:D2710)</f>
        <v>16.65</v>
      </c>
      <c r="E2703" s="50">
        <f>SUM(E2704:E2710)</f>
        <v>0</v>
      </c>
      <c r="F2703" s="50">
        <f>SUM(F2704:F2710)</f>
        <v>16.65</v>
      </c>
      <c r="G2703" s="151"/>
      <c r="H2703" s="3"/>
      <c r="I2703" s="222"/>
    </row>
    <row r="2704" spans="1:9" s="78" customFormat="1" ht="19.5" customHeight="1">
      <c r="A2704" s="158"/>
      <c r="B2704" s="281" t="s">
        <v>342</v>
      </c>
      <c r="C2704" s="4" t="s">
        <v>34</v>
      </c>
      <c r="D2704" s="18">
        <v>1.2</v>
      </c>
      <c r="E2704" s="26"/>
      <c r="F2704" s="18">
        <f t="shared" si="17"/>
        <v>1.2</v>
      </c>
      <c r="G2704" s="228" t="s">
        <v>217</v>
      </c>
      <c r="H2704" s="3" t="s">
        <v>4857</v>
      </c>
      <c r="I2704" s="222">
        <v>2021</v>
      </c>
    </row>
    <row r="2705" spans="1:9" s="78" customFormat="1" ht="19.5" customHeight="1">
      <c r="A2705" s="158"/>
      <c r="B2705" s="281" t="s">
        <v>343</v>
      </c>
      <c r="C2705" s="4" t="s">
        <v>34</v>
      </c>
      <c r="D2705" s="18">
        <v>0.04</v>
      </c>
      <c r="E2705" s="26"/>
      <c r="F2705" s="18">
        <f t="shared" si="17"/>
        <v>0.04</v>
      </c>
      <c r="G2705" s="228" t="s">
        <v>217</v>
      </c>
      <c r="H2705" s="3" t="s">
        <v>4857</v>
      </c>
      <c r="I2705" s="222">
        <v>2021</v>
      </c>
    </row>
    <row r="2706" spans="1:9" s="78" customFormat="1" ht="19.5" customHeight="1">
      <c r="A2706" s="158"/>
      <c r="B2706" s="281" t="s">
        <v>344</v>
      </c>
      <c r="C2706" s="4" t="s">
        <v>34</v>
      </c>
      <c r="D2706" s="18">
        <v>0.05</v>
      </c>
      <c r="E2706" s="26"/>
      <c r="F2706" s="18">
        <f t="shared" si="17"/>
        <v>0.05</v>
      </c>
      <c r="G2706" s="228" t="s">
        <v>217</v>
      </c>
      <c r="H2706" s="3" t="s">
        <v>4857</v>
      </c>
      <c r="I2706" s="222">
        <v>2021</v>
      </c>
    </row>
    <row r="2707" spans="1:9" s="78" customFormat="1" ht="19.5" customHeight="1">
      <c r="A2707" s="158"/>
      <c r="B2707" s="281" t="s">
        <v>345</v>
      </c>
      <c r="C2707" s="4" t="s">
        <v>34</v>
      </c>
      <c r="D2707" s="18">
        <v>0.54</v>
      </c>
      <c r="E2707" s="26"/>
      <c r="F2707" s="18">
        <f t="shared" si="17"/>
        <v>0.54</v>
      </c>
      <c r="G2707" s="228" t="s">
        <v>217</v>
      </c>
      <c r="H2707" s="3" t="s">
        <v>4857</v>
      </c>
      <c r="I2707" s="222">
        <v>2021</v>
      </c>
    </row>
    <row r="2708" spans="1:9" s="78" customFormat="1" ht="19.5" customHeight="1">
      <c r="A2708" s="158"/>
      <c r="B2708" s="281" t="s">
        <v>346</v>
      </c>
      <c r="C2708" s="4" t="s">
        <v>34</v>
      </c>
      <c r="D2708" s="18">
        <v>2.5</v>
      </c>
      <c r="E2708" s="26"/>
      <c r="F2708" s="18">
        <f t="shared" si="17"/>
        <v>2.5</v>
      </c>
      <c r="G2708" s="228" t="s">
        <v>217</v>
      </c>
      <c r="H2708" s="3" t="s">
        <v>4857</v>
      </c>
      <c r="I2708" s="222">
        <v>2021</v>
      </c>
    </row>
    <row r="2709" spans="1:9" s="78" customFormat="1" ht="19.5" customHeight="1">
      <c r="A2709" s="158"/>
      <c r="B2709" s="281" t="s">
        <v>4712</v>
      </c>
      <c r="C2709" s="4" t="s">
        <v>34</v>
      </c>
      <c r="D2709" s="18">
        <v>10</v>
      </c>
      <c r="E2709" s="26"/>
      <c r="F2709" s="18">
        <f t="shared" si="17"/>
        <v>10</v>
      </c>
      <c r="G2709" s="228" t="s">
        <v>217</v>
      </c>
      <c r="H2709" s="3" t="s">
        <v>4857</v>
      </c>
      <c r="I2709" s="222">
        <v>2022</v>
      </c>
    </row>
    <row r="2710" spans="1:9" s="78" customFormat="1" ht="19.5" customHeight="1">
      <c r="A2710" s="158"/>
      <c r="B2710" s="281" t="s">
        <v>4704</v>
      </c>
      <c r="C2710" s="4" t="s">
        <v>34</v>
      </c>
      <c r="D2710" s="18">
        <v>2.32</v>
      </c>
      <c r="E2710" s="26"/>
      <c r="F2710" s="18">
        <f t="shared" si="17"/>
        <v>2.32</v>
      </c>
      <c r="G2710" s="228" t="s">
        <v>217</v>
      </c>
      <c r="H2710" s="3" t="s">
        <v>4857</v>
      </c>
      <c r="I2710" s="222">
        <v>2022</v>
      </c>
    </row>
    <row r="2711" spans="1:9" s="78" customFormat="1" ht="19.5" customHeight="1">
      <c r="A2711" s="158"/>
      <c r="B2711" s="280" t="s">
        <v>234</v>
      </c>
      <c r="C2711" s="4"/>
      <c r="D2711" s="50">
        <f>SUM(D2712:D2715)</f>
        <v>6.47</v>
      </c>
      <c r="E2711" s="50">
        <f>SUM(E2712:E2715)</f>
        <v>0.03</v>
      </c>
      <c r="F2711" s="50">
        <f>SUM(F2712:F2715)</f>
        <v>6.4399999999999995</v>
      </c>
      <c r="G2711" s="151"/>
      <c r="H2711" s="3"/>
      <c r="I2711" s="222"/>
    </row>
    <row r="2712" spans="1:9" s="78" customFormat="1" ht="19.5" customHeight="1">
      <c r="A2712" s="158"/>
      <c r="B2712" s="281" t="s">
        <v>347</v>
      </c>
      <c r="C2712" s="4" t="s">
        <v>34</v>
      </c>
      <c r="D2712" s="18">
        <v>0.5</v>
      </c>
      <c r="E2712" s="26"/>
      <c r="F2712" s="18">
        <f t="shared" si="17"/>
        <v>0.5</v>
      </c>
      <c r="G2712" s="228" t="s">
        <v>234</v>
      </c>
      <c r="H2712" s="3" t="s">
        <v>4857</v>
      </c>
      <c r="I2712" s="222">
        <v>2022</v>
      </c>
    </row>
    <row r="2713" spans="1:9" s="78" customFormat="1" ht="19.5" customHeight="1">
      <c r="A2713" s="158"/>
      <c r="B2713" s="281" t="s">
        <v>348</v>
      </c>
      <c r="C2713" s="4" t="s">
        <v>34</v>
      </c>
      <c r="D2713" s="18">
        <v>0.17</v>
      </c>
      <c r="E2713" s="26">
        <v>0.03</v>
      </c>
      <c r="F2713" s="18">
        <f t="shared" si="17"/>
        <v>0.14</v>
      </c>
      <c r="G2713" s="228" t="s">
        <v>234</v>
      </c>
      <c r="H2713" s="3" t="s">
        <v>4857</v>
      </c>
      <c r="I2713" s="222">
        <v>2022</v>
      </c>
    </row>
    <row r="2714" spans="1:9" s="78" customFormat="1" ht="19.5" customHeight="1">
      <c r="A2714" s="158"/>
      <c r="B2714" s="281" t="s">
        <v>349</v>
      </c>
      <c r="C2714" s="4" t="s">
        <v>34</v>
      </c>
      <c r="D2714" s="18">
        <v>4.8</v>
      </c>
      <c r="E2714" s="26"/>
      <c r="F2714" s="18">
        <f t="shared" si="17"/>
        <v>4.8</v>
      </c>
      <c r="G2714" s="228" t="s">
        <v>234</v>
      </c>
      <c r="H2714" s="3" t="s">
        <v>4857</v>
      </c>
      <c r="I2714" s="222">
        <v>2022</v>
      </c>
    </row>
    <row r="2715" spans="1:9" s="78" customFormat="1" ht="19.5" customHeight="1">
      <c r="A2715" s="158"/>
      <c r="B2715" s="281" t="s">
        <v>4704</v>
      </c>
      <c r="C2715" s="4" t="s">
        <v>34</v>
      </c>
      <c r="D2715" s="18">
        <v>1</v>
      </c>
      <c r="E2715" s="26"/>
      <c r="F2715" s="18">
        <f t="shared" si="17"/>
        <v>1</v>
      </c>
      <c r="G2715" s="228" t="s">
        <v>234</v>
      </c>
      <c r="H2715" s="3" t="s">
        <v>4857</v>
      </c>
      <c r="I2715" s="222">
        <v>2022</v>
      </c>
    </row>
    <row r="2716" spans="1:9" s="78" customFormat="1" ht="19.5" customHeight="1">
      <c r="A2716" s="158"/>
      <c r="B2716" s="280" t="s">
        <v>218</v>
      </c>
      <c r="C2716" s="4" t="s">
        <v>34</v>
      </c>
      <c r="D2716" s="50">
        <f>SUM(D2717:D2726)</f>
        <v>126.69999999999999</v>
      </c>
      <c r="E2716" s="50">
        <f>SUM(E2717:E2726)</f>
        <v>15.760000000000002</v>
      </c>
      <c r="F2716" s="50">
        <f>SUM(F2717:F2726)</f>
        <v>110.94</v>
      </c>
      <c r="G2716" s="151"/>
      <c r="H2716" s="3"/>
      <c r="I2716" s="222"/>
    </row>
    <row r="2717" spans="1:9" s="78" customFormat="1" ht="19.5" customHeight="1">
      <c r="A2717" s="158"/>
      <c r="B2717" s="281" t="s">
        <v>2732</v>
      </c>
      <c r="C2717" s="4" t="s">
        <v>34</v>
      </c>
      <c r="D2717" s="18">
        <v>3.4999999999999996</v>
      </c>
      <c r="E2717" s="26"/>
      <c r="F2717" s="18">
        <f t="shared" si="17"/>
        <v>3.4999999999999996</v>
      </c>
      <c r="G2717" s="228" t="s">
        <v>218</v>
      </c>
      <c r="H2717" s="3" t="s">
        <v>4857</v>
      </c>
      <c r="I2717" s="222">
        <v>2022</v>
      </c>
    </row>
    <row r="2718" spans="1:9" s="78" customFormat="1" ht="19.5" customHeight="1">
      <c r="A2718" s="342"/>
      <c r="B2718" s="345" t="s">
        <v>350</v>
      </c>
      <c r="C2718" s="4" t="s">
        <v>34</v>
      </c>
      <c r="D2718" s="18">
        <v>48.02</v>
      </c>
      <c r="E2718" s="26">
        <v>1.75</v>
      </c>
      <c r="F2718" s="18">
        <f t="shared" si="17"/>
        <v>46.27</v>
      </c>
      <c r="G2718" s="228" t="s">
        <v>218</v>
      </c>
      <c r="H2718" s="3" t="s">
        <v>4857</v>
      </c>
      <c r="I2718" s="222">
        <v>2022</v>
      </c>
    </row>
    <row r="2719" spans="1:9" s="78" customFormat="1" ht="19.5" customHeight="1">
      <c r="A2719" s="343"/>
      <c r="B2719" s="346"/>
      <c r="C2719" s="4" t="s">
        <v>34</v>
      </c>
      <c r="D2719" s="18">
        <v>13.109999999999998</v>
      </c>
      <c r="E2719" s="26">
        <v>0.53</v>
      </c>
      <c r="F2719" s="18">
        <f t="shared" si="17"/>
        <v>12.579999999999998</v>
      </c>
      <c r="G2719" s="228" t="s">
        <v>219</v>
      </c>
      <c r="H2719" s="3" t="s">
        <v>4857</v>
      </c>
      <c r="I2719" s="222">
        <v>2022</v>
      </c>
    </row>
    <row r="2720" spans="1:9" s="78" customFormat="1" ht="19.5" customHeight="1">
      <c r="A2720" s="344"/>
      <c r="B2720" s="347"/>
      <c r="C2720" s="4" t="s">
        <v>34</v>
      </c>
      <c r="D2720" s="18">
        <v>9.8</v>
      </c>
      <c r="E2720" s="26"/>
      <c r="F2720" s="18">
        <v>9.8</v>
      </c>
      <c r="G2720" s="228"/>
      <c r="H2720" s="3" t="s">
        <v>4857</v>
      </c>
      <c r="I2720" s="222">
        <v>2022</v>
      </c>
    </row>
    <row r="2721" spans="1:9" s="78" customFormat="1" ht="19.5" customHeight="1">
      <c r="A2721" s="158"/>
      <c r="B2721" s="281" t="s">
        <v>351</v>
      </c>
      <c r="C2721" s="4" t="s">
        <v>34</v>
      </c>
      <c r="D2721" s="18">
        <v>18.05</v>
      </c>
      <c r="E2721" s="26">
        <v>13.48</v>
      </c>
      <c r="F2721" s="18">
        <f t="shared" si="17"/>
        <v>4.57</v>
      </c>
      <c r="G2721" s="228" t="s">
        <v>218</v>
      </c>
      <c r="H2721" s="3" t="s">
        <v>4857</v>
      </c>
      <c r="I2721" s="222">
        <v>2022</v>
      </c>
    </row>
    <row r="2722" spans="1:9" s="78" customFormat="1" ht="19.5" customHeight="1">
      <c r="A2722" s="158"/>
      <c r="B2722" s="281" t="s">
        <v>352</v>
      </c>
      <c r="C2722" s="4" t="s">
        <v>34</v>
      </c>
      <c r="D2722" s="18">
        <v>2.7299999999999995</v>
      </c>
      <c r="E2722" s="26"/>
      <c r="F2722" s="18">
        <f t="shared" si="17"/>
        <v>2.7299999999999995</v>
      </c>
      <c r="G2722" s="228" t="s">
        <v>218</v>
      </c>
      <c r="H2722" s="3" t="s">
        <v>4857</v>
      </c>
      <c r="I2722" s="222">
        <v>2022</v>
      </c>
    </row>
    <row r="2723" spans="1:9" s="78" customFormat="1" ht="19.5" customHeight="1">
      <c r="A2723" s="158"/>
      <c r="B2723" s="281" t="s">
        <v>353</v>
      </c>
      <c r="C2723" s="4" t="s">
        <v>34</v>
      </c>
      <c r="D2723" s="18">
        <v>3.5</v>
      </c>
      <c r="E2723" s="26"/>
      <c r="F2723" s="18">
        <f t="shared" si="17"/>
        <v>3.5</v>
      </c>
      <c r="G2723" s="228" t="s">
        <v>218</v>
      </c>
      <c r="H2723" s="3" t="s">
        <v>4857</v>
      </c>
      <c r="I2723" s="222">
        <v>2022</v>
      </c>
    </row>
    <row r="2724" spans="1:9" s="78" customFormat="1" ht="19.5" customHeight="1">
      <c r="A2724" s="158"/>
      <c r="B2724" s="281" t="s">
        <v>354</v>
      </c>
      <c r="C2724" s="4" t="s">
        <v>34</v>
      </c>
      <c r="D2724" s="18">
        <v>5</v>
      </c>
      <c r="E2724" s="26"/>
      <c r="F2724" s="18">
        <f t="shared" si="17"/>
        <v>5</v>
      </c>
      <c r="G2724" s="228" t="s">
        <v>218</v>
      </c>
      <c r="H2724" s="3" t="s">
        <v>4857</v>
      </c>
      <c r="I2724" s="222">
        <v>2022</v>
      </c>
    </row>
    <row r="2725" spans="1:9" s="78" customFormat="1" ht="19.5" customHeight="1">
      <c r="A2725" s="158"/>
      <c r="B2725" s="281" t="s">
        <v>355</v>
      </c>
      <c r="C2725" s="4" t="s">
        <v>34</v>
      </c>
      <c r="D2725" s="18">
        <v>19.5</v>
      </c>
      <c r="E2725" s="26"/>
      <c r="F2725" s="18">
        <f t="shared" si="17"/>
        <v>19.5</v>
      </c>
      <c r="G2725" s="228" t="s">
        <v>218</v>
      </c>
      <c r="H2725" s="3" t="s">
        <v>4857</v>
      </c>
      <c r="I2725" s="222">
        <v>2022</v>
      </c>
    </row>
    <row r="2726" spans="1:9" s="78" customFormat="1" ht="19.5" customHeight="1">
      <c r="A2726" s="158"/>
      <c r="B2726" s="281" t="s">
        <v>4704</v>
      </c>
      <c r="C2726" s="4" t="s">
        <v>34</v>
      </c>
      <c r="D2726" s="18">
        <v>3.49</v>
      </c>
      <c r="E2726" s="26"/>
      <c r="F2726" s="18">
        <f t="shared" si="17"/>
        <v>3.49</v>
      </c>
      <c r="G2726" s="228" t="s">
        <v>218</v>
      </c>
      <c r="H2726" s="3" t="s">
        <v>4857</v>
      </c>
      <c r="I2726" s="222">
        <v>2023</v>
      </c>
    </row>
    <row r="2727" spans="1:9" s="78" customFormat="1" ht="19.5" customHeight="1">
      <c r="A2727" s="158"/>
      <c r="B2727" s="280" t="s">
        <v>219</v>
      </c>
      <c r="C2727" s="4" t="s">
        <v>34</v>
      </c>
      <c r="D2727" s="50">
        <f>SUM(D2728:D2737)</f>
        <v>49.57</v>
      </c>
      <c r="E2727" s="50">
        <f>SUM(E2728:E2737)</f>
        <v>2.2800000000000002</v>
      </c>
      <c r="F2727" s="50">
        <f>SUM(F2728:F2737)</f>
        <v>47.29</v>
      </c>
      <c r="G2727" s="151"/>
      <c r="H2727" s="3"/>
      <c r="I2727" s="222"/>
    </row>
    <row r="2728" spans="1:9" s="78" customFormat="1" ht="19.5" customHeight="1">
      <c r="A2728" s="158"/>
      <c r="B2728" s="281" t="s">
        <v>356</v>
      </c>
      <c r="C2728" s="4" t="s">
        <v>34</v>
      </c>
      <c r="D2728" s="18">
        <v>0.02</v>
      </c>
      <c r="E2728" s="26"/>
      <c r="F2728" s="18">
        <f t="shared" si="17"/>
        <v>0.02</v>
      </c>
      <c r="G2728" s="228" t="s">
        <v>357</v>
      </c>
      <c r="H2728" s="3" t="s">
        <v>4857</v>
      </c>
      <c r="I2728" s="222">
        <v>2024</v>
      </c>
    </row>
    <row r="2729" spans="1:9" s="78" customFormat="1" ht="19.5" customHeight="1">
      <c r="A2729" s="158"/>
      <c r="B2729" s="281" t="s">
        <v>358</v>
      </c>
      <c r="C2729" s="4" t="s">
        <v>34</v>
      </c>
      <c r="D2729" s="18">
        <v>3.3199999999999994</v>
      </c>
      <c r="E2729" s="26">
        <v>0.02</v>
      </c>
      <c r="F2729" s="18">
        <f t="shared" si="17"/>
        <v>3.2999999999999994</v>
      </c>
      <c r="G2729" s="228" t="s">
        <v>219</v>
      </c>
      <c r="H2729" s="3" t="s">
        <v>4857</v>
      </c>
      <c r="I2729" s="222">
        <v>2024</v>
      </c>
    </row>
    <row r="2730" spans="1:9" s="78" customFormat="1" ht="19.5" customHeight="1">
      <c r="A2730" s="158"/>
      <c r="B2730" s="281" t="s">
        <v>359</v>
      </c>
      <c r="C2730" s="4" t="s">
        <v>34</v>
      </c>
      <c r="D2730" s="18">
        <v>4</v>
      </c>
      <c r="E2730" s="26"/>
      <c r="F2730" s="18">
        <f t="shared" si="17"/>
        <v>4</v>
      </c>
      <c r="G2730" s="228" t="s">
        <v>219</v>
      </c>
      <c r="H2730" s="3" t="s">
        <v>4857</v>
      </c>
      <c r="I2730" s="222">
        <v>2024</v>
      </c>
    </row>
    <row r="2731" spans="1:9" s="78" customFormat="1" ht="19.5" customHeight="1">
      <c r="A2731" s="158"/>
      <c r="B2731" s="281" t="s">
        <v>5299</v>
      </c>
      <c r="C2731" s="4" t="s">
        <v>34</v>
      </c>
      <c r="D2731" s="18">
        <v>9</v>
      </c>
      <c r="E2731" s="26"/>
      <c r="F2731" s="18">
        <f t="shared" si="17"/>
        <v>9</v>
      </c>
      <c r="G2731" s="228"/>
      <c r="H2731" s="3" t="s">
        <v>4857</v>
      </c>
      <c r="I2731" s="222">
        <v>2024</v>
      </c>
    </row>
    <row r="2732" spans="1:9" s="78" customFormat="1" ht="27.75" customHeight="1">
      <c r="A2732" s="158"/>
      <c r="B2732" s="281" t="s">
        <v>360</v>
      </c>
      <c r="C2732" s="4" t="s">
        <v>34</v>
      </c>
      <c r="D2732" s="18">
        <v>0.44000000000000006</v>
      </c>
      <c r="E2732" s="26">
        <v>0.02</v>
      </c>
      <c r="F2732" s="18">
        <f t="shared" si="17"/>
        <v>0.42000000000000004</v>
      </c>
      <c r="G2732" s="228" t="s">
        <v>219</v>
      </c>
      <c r="H2732" s="3" t="s">
        <v>4857</v>
      </c>
      <c r="I2732" s="222">
        <v>2024</v>
      </c>
    </row>
    <row r="2733" spans="1:9" s="78" customFormat="1" ht="30.75" customHeight="1">
      <c r="A2733" s="158"/>
      <c r="B2733" s="281" t="s">
        <v>361</v>
      </c>
      <c r="C2733" s="4" t="s">
        <v>34</v>
      </c>
      <c r="D2733" s="18">
        <v>15.219999999999999</v>
      </c>
      <c r="E2733" s="26"/>
      <c r="F2733" s="18">
        <f t="shared" si="17"/>
        <v>15.219999999999999</v>
      </c>
      <c r="G2733" s="228" t="s">
        <v>219</v>
      </c>
      <c r="H2733" s="3" t="s">
        <v>4857</v>
      </c>
      <c r="I2733" s="222">
        <v>2024</v>
      </c>
    </row>
    <row r="2734" spans="1:9" s="78" customFormat="1" ht="19.5" customHeight="1">
      <c r="A2734" s="158"/>
      <c r="B2734" s="281" t="s">
        <v>362</v>
      </c>
      <c r="C2734" s="4" t="s">
        <v>34</v>
      </c>
      <c r="D2734" s="18">
        <v>3</v>
      </c>
      <c r="E2734" s="26">
        <v>0.51</v>
      </c>
      <c r="F2734" s="18">
        <f t="shared" si="17"/>
        <v>2.49</v>
      </c>
      <c r="G2734" s="228" t="s">
        <v>219</v>
      </c>
      <c r="H2734" s="3" t="s">
        <v>4857</v>
      </c>
      <c r="I2734" s="222">
        <v>2025</v>
      </c>
    </row>
    <row r="2735" spans="1:9" s="78" customFormat="1" ht="19.5" customHeight="1">
      <c r="A2735" s="158"/>
      <c r="B2735" s="281" t="s">
        <v>363</v>
      </c>
      <c r="C2735" s="4" t="s">
        <v>34</v>
      </c>
      <c r="D2735" s="18">
        <v>3.9999999999999996</v>
      </c>
      <c r="E2735" s="26">
        <v>1.73</v>
      </c>
      <c r="F2735" s="18">
        <f t="shared" si="17"/>
        <v>2.2699999999999996</v>
      </c>
      <c r="G2735" s="228" t="s">
        <v>219</v>
      </c>
      <c r="H2735" s="3" t="s">
        <v>4857</v>
      </c>
      <c r="I2735" s="222">
        <v>2025</v>
      </c>
    </row>
    <row r="2736" spans="1:9" s="78" customFormat="1" ht="19.5" customHeight="1">
      <c r="A2736" s="158"/>
      <c r="B2736" s="281" t="s">
        <v>364</v>
      </c>
      <c r="C2736" s="4" t="s">
        <v>34</v>
      </c>
      <c r="D2736" s="18">
        <v>3.0000000000000004</v>
      </c>
      <c r="E2736" s="26"/>
      <c r="F2736" s="18">
        <f t="shared" si="17"/>
        <v>3.0000000000000004</v>
      </c>
      <c r="G2736" s="228" t="s">
        <v>219</v>
      </c>
      <c r="H2736" s="3" t="s">
        <v>4857</v>
      </c>
      <c r="I2736" s="222">
        <v>2025</v>
      </c>
    </row>
    <row r="2737" spans="1:9" s="78" customFormat="1" ht="19.5" customHeight="1">
      <c r="A2737" s="158"/>
      <c r="B2737" s="281" t="s">
        <v>4704</v>
      </c>
      <c r="C2737" s="4" t="s">
        <v>34</v>
      </c>
      <c r="D2737" s="18">
        <v>7.57</v>
      </c>
      <c r="E2737" s="26"/>
      <c r="F2737" s="18">
        <f t="shared" si="17"/>
        <v>7.57</v>
      </c>
      <c r="G2737" s="228" t="s">
        <v>219</v>
      </c>
      <c r="H2737" s="3" t="s">
        <v>4857</v>
      </c>
      <c r="I2737" s="222">
        <v>2025</v>
      </c>
    </row>
    <row r="2738" spans="1:9" s="78" customFormat="1" ht="19.5" customHeight="1">
      <c r="A2738" s="158"/>
      <c r="B2738" s="280" t="s">
        <v>235</v>
      </c>
      <c r="C2738" s="4" t="s">
        <v>34</v>
      </c>
      <c r="D2738" s="50">
        <f>SUM(D2739:D2749)</f>
        <v>250.97</v>
      </c>
      <c r="E2738" s="50">
        <f>SUM(E2739:E2749)</f>
        <v>63.21</v>
      </c>
      <c r="F2738" s="50">
        <f>SUM(F2739:F2749)</f>
        <v>187.76</v>
      </c>
      <c r="G2738" s="151"/>
      <c r="H2738" s="3"/>
      <c r="I2738" s="222"/>
    </row>
    <row r="2739" spans="1:9" s="78" customFormat="1" ht="19.5" customHeight="1">
      <c r="A2739" s="158"/>
      <c r="B2739" s="281" t="s">
        <v>365</v>
      </c>
      <c r="C2739" s="4" t="s">
        <v>34</v>
      </c>
      <c r="D2739" s="18">
        <v>0.12000000000000001</v>
      </c>
      <c r="E2739" s="26">
        <v>0.01</v>
      </c>
      <c r="F2739" s="18">
        <f t="shared" si="17"/>
        <v>0.11000000000000001</v>
      </c>
      <c r="G2739" s="228" t="s">
        <v>235</v>
      </c>
      <c r="H2739" s="3" t="s">
        <v>4857</v>
      </c>
      <c r="I2739" s="222">
        <v>2024</v>
      </c>
    </row>
    <row r="2740" spans="1:9" s="78" customFormat="1" ht="19.5" customHeight="1">
      <c r="A2740" s="158"/>
      <c r="B2740" s="281" t="s">
        <v>366</v>
      </c>
      <c r="C2740" s="4" t="s">
        <v>34</v>
      </c>
      <c r="D2740" s="18">
        <v>3.5</v>
      </c>
      <c r="E2740" s="26"/>
      <c r="F2740" s="18">
        <f t="shared" si="17"/>
        <v>3.5</v>
      </c>
      <c r="G2740" s="228" t="s">
        <v>235</v>
      </c>
      <c r="H2740" s="3" t="s">
        <v>4857</v>
      </c>
      <c r="I2740" s="222">
        <v>2024</v>
      </c>
    </row>
    <row r="2741" spans="1:9" s="78" customFormat="1" ht="19.5" customHeight="1">
      <c r="A2741" s="158"/>
      <c r="B2741" s="281" t="s">
        <v>367</v>
      </c>
      <c r="C2741" s="4" t="s">
        <v>34</v>
      </c>
      <c r="D2741" s="18">
        <v>1</v>
      </c>
      <c r="E2741" s="26"/>
      <c r="F2741" s="18">
        <f aca="true" t="shared" si="18" ref="F2741:F2767">D2741-E2741</f>
        <v>1</v>
      </c>
      <c r="G2741" s="228" t="s">
        <v>235</v>
      </c>
      <c r="H2741" s="3" t="s">
        <v>4857</v>
      </c>
      <c r="I2741" s="222">
        <v>2024</v>
      </c>
    </row>
    <row r="2742" spans="1:9" s="78" customFormat="1" ht="19.5" customHeight="1">
      <c r="A2742" s="158"/>
      <c r="B2742" s="281" t="s">
        <v>368</v>
      </c>
      <c r="C2742" s="4" t="s">
        <v>34</v>
      </c>
      <c r="D2742" s="18">
        <v>10.06</v>
      </c>
      <c r="E2742" s="26"/>
      <c r="F2742" s="18">
        <f t="shared" si="18"/>
        <v>10.06</v>
      </c>
      <c r="G2742" s="228" t="s">
        <v>235</v>
      </c>
      <c r="H2742" s="3" t="s">
        <v>4857</v>
      </c>
      <c r="I2742" s="222">
        <v>2024</v>
      </c>
    </row>
    <row r="2743" spans="1:9" s="78" customFormat="1" ht="19.5" customHeight="1">
      <c r="A2743" s="158"/>
      <c r="B2743" s="281" t="s">
        <v>369</v>
      </c>
      <c r="C2743" s="4" t="s">
        <v>34</v>
      </c>
      <c r="D2743" s="18">
        <v>2.01</v>
      </c>
      <c r="E2743" s="26"/>
      <c r="F2743" s="18">
        <f t="shared" si="18"/>
        <v>2.01</v>
      </c>
      <c r="G2743" s="228" t="s">
        <v>235</v>
      </c>
      <c r="H2743" s="3" t="s">
        <v>4857</v>
      </c>
      <c r="I2743" s="222">
        <v>2024</v>
      </c>
    </row>
    <row r="2744" spans="1:9" s="78" customFormat="1" ht="19.5" customHeight="1">
      <c r="A2744" s="158"/>
      <c r="B2744" s="351" t="s">
        <v>370</v>
      </c>
      <c r="C2744" s="4" t="s">
        <v>34</v>
      </c>
      <c r="D2744" s="18">
        <v>43.849999999999994</v>
      </c>
      <c r="E2744" s="26">
        <v>16.2</v>
      </c>
      <c r="F2744" s="18">
        <f t="shared" si="18"/>
        <v>27.649999999999995</v>
      </c>
      <c r="G2744" s="228" t="s">
        <v>215</v>
      </c>
      <c r="H2744" s="3" t="s">
        <v>4857</v>
      </c>
      <c r="I2744" s="222">
        <v>2024</v>
      </c>
    </row>
    <row r="2745" spans="1:9" s="78" customFormat="1" ht="19.5" customHeight="1">
      <c r="A2745" s="158"/>
      <c r="B2745" s="351"/>
      <c r="C2745" s="4" t="s">
        <v>34</v>
      </c>
      <c r="D2745" s="18">
        <v>79.28999999999999</v>
      </c>
      <c r="E2745" s="26">
        <v>2.9</v>
      </c>
      <c r="F2745" s="18">
        <f t="shared" si="18"/>
        <v>76.38999999999999</v>
      </c>
      <c r="G2745" s="228" t="s">
        <v>235</v>
      </c>
      <c r="H2745" s="3" t="s">
        <v>4857</v>
      </c>
      <c r="I2745" s="222">
        <v>2025</v>
      </c>
    </row>
    <row r="2746" spans="1:9" s="78" customFormat="1" ht="19.5" customHeight="1">
      <c r="A2746" s="158"/>
      <c r="B2746" s="351"/>
      <c r="C2746" s="4" t="s">
        <v>34</v>
      </c>
      <c r="D2746" s="18">
        <v>98.85000000000001</v>
      </c>
      <c r="E2746" s="26">
        <v>42</v>
      </c>
      <c r="F2746" s="18">
        <f t="shared" si="18"/>
        <v>56.85000000000001</v>
      </c>
      <c r="G2746" s="228" t="s">
        <v>222</v>
      </c>
      <c r="H2746" s="3" t="s">
        <v>4857</v>
      </c>
      <c r="I2746" s="222">
        <v>2025</v>
      </c>
    </row>
    <row r="2747" spans="1:9" s="78" customFormat="1" ht="19.5" customHeight="1">
      <c r="A2747" s="158"/>
      <c r="B2747" s="281" t="s">
        <v>4713</v>
      </c>
      <c r="C2747" s="4" t="s">
        <v>34</v>
      </c>
      <c r="D2747" s="18">
        <v>7.3</v>
      </c>
      <c r="E2747" s="26"/>
      <c r="F2747" s="18">
        <f t="shared" si="18"/>
        <v>7.3</v>
      </c>
      <c r="G2747" s="228" t="s">
        <v>215</v>
      </c>
      <c r="H2747" s="3" t="s">
        <v>4857</v>
      </c>
      <c r="I2747" s="222">
        <v>2025</v>
      </c>
    </row>
    <row r="2748" spans="1:9" s="78" customFormat="1" ht="19.5" customHeight="1">
      <c r="A2748" s="158"/>
      <c r="B2748" s="281" t="s">
        <v>4714</v>
      </c>
      <c r="C2748" s="4" t="s">
        <v>34</v>
      </c>
      <c r="D2748" s="18">
        <v>2.67</v>
      </c>
      <c r="E2748" s="26">
        <v>2.1</v>
      </c>
      <c r="F2748" s="18">
        <f t="shared" si="18"/>
        <v>0.5699999999999998</v>
      </c>
      <c r="G2748" s="228" t="s">
        <v>235</v>
      </c>
      <c r="H2748" s="3" t="s">
        <v>4857</v>
      </c>
      <c r="I2748" s="222">
        <v>2025</v>
      </c>
    </row>
    <row r="2749" spans="1:9" s="78" customFormat="1" ht="19.5" customHeight="1">
      <c r="A2749" s="158"/>
      <c r="B2749" s="281" t="s">
        <v>4704</v>
      </c>
      <c r="C2749" s="4" t="s">
        <v>34</v>
      </c>
      <c r="D2749" s="18">
        <v>2.32</v>
      </c>
      <c r="E2749" s="26"/>
      <c r="F2749" s="18">
        <f t="shared" si="18"/>
        <v>2.32</v>
      </c>
      <c r="G2749" s="228" t="s">
        <v>235</v>
      </c>
      <c r="H2749" s="3" t="s">
        <v>4857</v>
      </c>
      <c r="I2749" s="222">
        <v>2025</v>
      </c>
    </row>
    <row r="2750" spans="1:9" s="78" customFormat="1" ht="19.5" customHeight="1">
      <c r="A2750" s="158"/>
      <c r="B2750" s="280" t="s">
        <v>222</v>
      </c>
      <c r="C2750" s="4" t="s">
        <v>34</v>
      </c>
      <c r="D2750" s="50">
        <f>SUM(D2751:D2767)</f>
        <v>153.23000000000002</v>
      </c>
      <c r="E2750" s="50">
        <f>SUM(E2751:E2767)</f>
        <v>8.17</v>
      </c>
      <c r="F2750" s="50">
        <f>SUM(F2751:F2767)</f>
        <v>145.06</v>
      </c>
      <c r="G2750" s="151"/>
      <c r="H2750" s="3"/>
      <c r="I2750" s="222"/>
    </row>
    <row r="2751" spans="1:9" s="78" customFormat="1" ht="19.5" customHeight="1">
      <c r="A2751" s="158"/>
      <c r="B2751" s="281" t="s">
        <v>371</v>
      </c>
      <c r="C2751" s="4" t="s">
        <v>34</v>
      </c>
      <c r="D2751" s="18">
        <v>16.9</v>
      </c>
      <c r="E2751" s="26"/>
      <c r="F2751" s="18">
        <f t="shared" si="18"/>
        <v>16.9</v>
      </c>
      <c r="G2751" s="228" t="s">
        <v>222</v>
      </c>
      <c r="H2751" s="3" t="s">
        <v>4857</v>
      </c>
      <c r="I2751" s="222">
        <v>2024</v>
      </c>
    </row>
    <row r="2752" spans="1:9" s="78" customFormat="1" ht="19.5" customHeight="1">
      <c r="A2752" s="158"/>
      <c r="B2752" s="281" t="s">
        <v>372</v>
      </c>
      <c r="C2752" s="4" t="s">
        <v>34</v>
      </c>
      <c r="D2752" s="18">
        <v>9.410000000000002</v>
      </c>
      <c r="E2752" s="26"/>
      <c r="F2752" s="18">
        <f t="shared" si="18"/>
        <v>9.410000000000002</v>
      </c>
      <c r="G2752" s="228" t="s">
        <v>373</v>
      </c>
      <c r="H2752" s="3" t="s">
        <v>4857</v>
      </c>
      <c r="I2752" s="222">
        <v>2024</v>
      </c>
    </row>
    <row r="2753" spans="1:9" s="78" customFormat="1" ht="19.5" customHeight="1">
      <c r="A2753" s="158"/>
      <c r="B2753" s="281" t="s">
        <v>374</v>
      </c>
      <c r="C2753" s="4" t="s">
        <v>34</v>
      </c>
      <c r="D2753" s="18">
        <v>18.2</v>
      </c>
      <c r="E2753" s="26"/>
      <c r="F2753" s="18">
        <f t="shared" si="18"/>
        <v>18.2</v>
      </c>
      <c r="G2753" s="228" t="s">
        <v>222</v>
      </c>
      <c r="H2753" s="3" t="s">
        <v>4857</v>
      </c>
      <c r="I2753" s="222">
        <v>2024</v>
      </c>
    </row>
    <row r="2754" spans="1:9" s="78" customFormat="1" ht="19.5" customHeight="1">
      <c r="A2754" s="158"/>
      <c r="B2754" s="281" t="s">
        <v>4715</v>
      </c>
      <c r="C2754" s="4" t="s">
        <v>34</v>
      </c>
      <c r="D2754" s="18">
        <v>35</v>
      </c>
      <c r="E2754" s="26">
        <v>1.5</v>
      </c>
      <c r="F2754" s="18">
        <f t="shared" si="18"/>
        <v>33.5</v>
      </c>
      <c r="G2754" s="228" t="s">
        <v>222</v>
      </c>
      <c r="H2754" s="3" t="s">
        <v>4857</v>
      </c>
      <c r="I2754" s="222">
        <v>2024</v>
      </c>
    </row>
    <row r="2755" spans="1:9" s="78" customFormat="1" ht="19.5" customHeight="1">
      <c r="A2755" s="158"/>
      <c r="B2755" s="281" t="s">
        <v>4716</v>
      </c>
      <c r="C2755" s="4" t="s">
        <v>34</v>
      </c>
      <c r="D2755" s="18">
        <v>14.5</v>
      </c>
      <c r="E2755" s="26">
        <v>0.01</v>
      </c>
      <c r="F2755" s="18">
        <f t="shared" si="18"/>
        <v>14.49</v>
      </c>
      <c r="G2755" s="228" t="s">
        <v>222</v>
      </c>
      <c r="H2755" s="3" t="s">
        <v>4857</v>
      </c>
      <c r="I2755" s="222">
        <v>2024</v>
      </c>
    </row>
    <row r="2756" spans="1:9" s="78" customFormat="1" ht="27" customHeight="1">
      <c r="A2756" s="158"/>
      <c r="B2756" s="281" t="s">
        <v>4717</v>
      </c>
      <c r="C2756" s="4" t="s">
        <v>34</v>
      </c>
      <c r="D2756" s="18">
        <v>10</v>
      </c>
      <c r="E2756" s="26">
        <v>0.73</v>
      </c>
      <c r="F2756" s="18">
        <f t="shared" si="18"/>
        <v>9.27</v>
      </c>
      <c r="G2756" s="228" t="s">
        <v>4721</v>
      </c>
      <c r="H2756" s="3" t="s">
        <v>4857</v>
      </c>
      <c r="I2756" s="222">
        <v>2025</v>
      </c>
    </row>
    <row r="2757" spans="1:9" s="78" customFormat="1" ht="30.75" customHeight="1">
      <c r="A2757" s="158"/>
      <c r="B2757" s="281" t="s">
        <v>4718</v>
      </c>
      <c r="C2757" s="4" t="s">
        <v>34</v>
      </c>
      <c r="D2757" s="18">
        <v>10</v>
      </c>
      <c r="E2757" s="26">
        <v>4.34</v>
      </c>
      <c r="F2757" s="18">
        <f t="shared" si="18"/>
        <v>5.66</v>
      </c>
      <c r="G2757" s="228" t="s">
        <v>222</v>
      </c>
      <c r="H2757" s="3" t="s">
        <v>4857</v>
      </c>
      <c r="I2757" s="222">
        <v>2025</v>
      </c>
    </row>
    <row r="2758" spans="1:9" s="78" customFormat="1" ht="19.5" customHeight="1">
      <c r="A2758" s="158"/>
      <c r="B2758" s="281" t="s">
        <v>375</v>
      </c>
      <c r="C2758" s="4" t="s">
        <v>34</v>
      </c>
      <c r="D2758" s="18">
        <v>0.18</v>
      </c>
      <c r="E2758" s="26"/>
      <c r="F2758" s="18">
        <f t="shared" si="18"/>
        <v>0.18</v>
      </c>
      <c r="G2758" s="228" t="s">
        <v>222</v>
      </c>
      <c r="H2758" s="3" t="s">
        <v>4857</v>
      </c>
      <c r="I2758" s="222">
        <v>2026</v>
      </c>
    </row>
    <row r="2759" spans="1:9" s="78" customFormat="1" ht="30" customHeight="1">
      <c r="A2759" s="158"/>
      <c r="B2759" s="281" t="s">
        <v>376</v>
      </c>
      <c r="C2759" s="4" t="s">
        <v>34</v>
      </c>
      <c r="D2759" s="18">
        <v>6.249999999999999</v>
      </c>
      <c r="E2759" s="26">
        <v>1</v>
      </c>
      <c r="F2759" s="18">
        <f t="shared" si="18"/>
        <v>5.249999999999999</v>
      </c>
      <c r="G2759" s="228" t="s">
        <v>222</v>
      </c>
      <c r="H2759" s="3" t="s">
        <v>4857</v>
      </c>
      <c r="I2759" s="222">
        <v>2025</v>
      </c>
    </row>
    <row r="2760" spans="1:9" s="78" customFormat="1" ht="31.5" customHeight="1">
      <c r="A2760" s="158"/>
      <c r="B2760" s="281" t="s">
        <v>377</v>
      </c>
      <c r="C2760" s="4" t="s">
        <v>34</v>
      </c>
      <c r="D2760" s="18">
        <v>4.99</v>
      </c>
      <c r="E2760" s="26">
        <v>0.09</v>
      </c>
      <c r="F2760" s="18">
        <f t="shared" si="18"/>
        <v>4.9</v>
      </c>
      <c r="G2760" s="228" t="s">
        <v>222</v>
      </c>
      <c r="H2760" s="3" t="s">
        <v>4857</v>
      </c>
      <c r="I2760" s="222">
        <v>2025</v>
      </c>
    </row>
    <row r="2761" spans="1:9" s="78" customFormat="1" ht="19.5" customHeight="1">
      <c r="A2761" s="158"/>
      <c r="B2761" s="281" t="s">
        <v>4719</v>
      </c>
      <c r="C2761" s="4" t="s">
        <v>34</v>
      </c>
      <c r="D2761" s="18">
        <v>0.2</v>
      </c>
      <c r="E2761" s="26"/>
      <c r="F2761" s="18">
        <f t="shared" si="18"/>
        <v>0.2</v>
      </c>
      <c r="G2761" s="228" t="s">
        <v>222</v>
      </c>
      <c r="H2761" s="3" t="s">
        <v>4857</v>
      </c>
      <c r="I2761" s="222">
        <v>2022</v>
      </c>
    </row>
    <row r="2762" spans="1:9" s="78" customFormat="1" ht="19.5" customHeight="1">
      <c r="A2762" s="158"/>
      <c r="B2762" s="281" t="s">
        <v>378</v>
      </c>
      <c r="C2762" s="4" t="s">
        <v>34</v>
      </c>
      <c r="D2762" s="18">
        <v>0.22</v>
      </c>
      <c r="E2762" s="26"/>
      <c r="F2762" s="18">
        <f t="shared" si="18"/>
        <v>0.22</v>
      </c>
      <c r="G2762" s="228" t="s">
        <v>222</v>
      </c>
      <c r="H2762" s="3" t="s">
        <v>4857</v>
      </c>
      <c r="I2762" s="222">
        <v>2022</v>
      </c>
    </row>
    <row r="2763" spans="1:9" s="78" customFormat="1" ht="19.5" customHeight="1">
      <c r="A2763" s="158"/>
      <c r="B2763" s="281" t="s">
        <v>379</v>
      </c>
      <c r="C2763" s="4" t="s">
        <v>34</v>
      </c>
      <c r="D2763" s="18">
        <v>1.5</v>
      </c>
      <c r="E2763" s="26">
        <v>0.5</v>
      </c>
      <c r="F2763" s="18">
        <f t="shared" si="18"/>
        <v>1</v>
      </c>
      <c r="G2763" s="228" t="s">
        <v>222</v>
      </c>
      <c r="H2763" s="3" t="s">
        <v>4857</v>
      </c>
      <c r="I2763" s="222">
        <v>2022</v>
      </c>
    </row>
    <row r="2764" spans="1:9" s="78" customFormat="1" ht="19.5" customHeight="1">
      <c r="A2764" s="158"/>
      <c r="B2764" s="281" t="s">
        <v>380</v>
      </c>
      <c r="C2764" s="4" t="s">
        <v>34</v>
      </c>
      <c r="D2764" s="18">
        <v>0.23</v>
      </c>
      <c r="E2764" s="26"/>
      <c r="F2764" s="18">
        <f t="shared" si="18"/>
        <v>0.23</v>
      </c>
      <c r="G2764" s="228" t="s">
        <v>222</v>
      </c>
      <c r="H2764" s="3" t="s">
        <v>4857</v>
      </c>
      <c r="I2764" s="222">
        <v>2022</v>
      </c>
    </row>
    <row r="2765" spans="1:9" s="78" customFormat="1" ht="19.5" customHeight="1">
      <c r="A2765" s="158"/>
      <c r="B2765" s="281" t="s">
        <v>5300</v>
      </c>
      <c r="C2765" s="4" t="s">
        <v>34</v>
      </c>
      <c r="D2765" s="18">
        <v>10.14</v>
      </c>
      <c r="E2765" s="26"/>
      <c r="F2765" s="18">
        <f t="shared" si="18"/>
        <v>10.14</v>
      </c>
      <c r="G2765" s="228"/>
      <c r="H2765" s="3" t="s">
        <v>4857</v>
      </c>
      <c r="I2765" s="222">
        <v>2022</v>
      </c>
    </row>
    <row r="2766" spans="1:9" s="78" customFormat="1" ht="19.5" customHeight="1">
      <c r="A2766" s="158"/>
      <c r="B2766" s="281" t="s">
        <v>4720</v>
      </c>
      <c r="C2766" s="4" t="s">
        <v>34</v>
      </c>
      <c r="D2766" s="18">
        <v>10</v>
      </c>
      <c r="E2766" s="26"/>
      <c r="F2766" s="18">
        <f>D2766-E2766</f>
        <v>10</v>
      </c>
      <c r="G2766" s="228" t="s">
        <v>222</v>
      </c>
      <c r="H2766" s="3" t="s">
        <v>4857</v>
      </c>
      <c r="I2766" s="222">
        <v>2021</v>
      </c>
    </row>
    <row r="2767" spans="1:9" s="78" customFormat="1" ht="19.5" customHeight="1">
      <c r="A2767" s="158"/>
      <c r="B2767" s="281" t="s">
        <v>4704</v>
      </c>
      <c r="C2767" s="4" t="s">
        <v>34</v>
      </c>
      <c r="D2767" s="18">
        <v>5.51</v>
      </c>
      <c r="E2767" s="26"/>
      <c r="F2767" s="18">
        <f t="shared" si="18"/>
        <v>5.51</v>
      </c>
      <c r="G2767" s="228" t="s">
        <v>222</v>
      </c>
      <c r="H2767" s="3" t="s">
        <v>4857</v>
      </c>
      <c r="I2767" s="222">
        <v>2021</v>
      </c>
    </row>
    <row r="2768" spans="1:9" ht="19.5" customHeight="1">
      <c r="A2768" s="155" t="s">
        <v>98</v>
      </c>
      <c r="B2768" s="271" t="s">
        <v>100</v>
      </c>
      <c r="C2768" s="4" t="s">
        <v>35</v>
      </c>
      <c r="D2768" s="13"/>
      <c r="E2768" s="13"/>
      <c r="F2768" s="13"/>
      <c r="G2768" s="4"/>
      <c r="H2768" s="6"/>
      <c r="I2768" s="225"/>
    </row>
    <row r="2769" spans="1:9" s="24" customFormat="1" ht="19.5" customHeight="1">
      <c r="A2769" s="151">
        <v>1</v>
      </c>
      <c r="B2769" s="241" t="s">
        <v>1398</v>
      </c>
      <c r="C2769" s="51" t="s">
        <v>35</v>
      </c>
      <c r="D2769" s="125">
        <f>SUM(D2770:D2778)</f>
        <v>47.81</v>
      </c>
      <c r="E2769" s="125">
        <f>SUM(E2770:E2778)</f>
        <v>0</v>
      </c>
      <c r="F2769" s="125">
        <f>SUM(F2770:F2778)</f>
        <v>47.81</v>
      </c>
      <c r="G2769" s="151"/>
      <c r="H2769" s="228"/>
      <c r="I2769" s="225"/>
    </row>
    <row r="2770" spans="1:9" s="24" customFormat="1" ht="19.5" customHeight="1">
      <c r="A2770" s="228" t="s">
        <v>119</v>
      </c>
      <c r="B2770" s="277" t="s">
        <v>4722</v>
      </c>
      <c r="C2770" s="51" t="s">
        <v>35</v>
      </c>
      <c r="D2770" s="123">
        <f aca="true" t="shared" si="19" ref="D2770:D2777">F2770</f>
        <v>3.95</v>
      </c>
      <c r="E2770" s="135"/>
      <c r="F2770" s="41">
        <v>3.95</v>
      </c>
      <c r="G2770" s="51" t="s">
        <v>218</v>
      </c>
      <c r="H2770" s="228" t="s">
        <v>4857</v>
      </c>
      <c r="I2770" s="225">
        <v>2023</v>
      </c>
    </row>
    <row r="2771" spans="1:29" s="24" customFormat="1" ht="19.5" customHeight="1">
      <c r="A2771" s="228" t="s">
        <v>105</v>
      </c>
      <c r="B2771" s="277" t="s">
        <v>4723</v>
      </c>
      <c r="C2771" s="51" t="s">
        <v>35</v>
      </c>
      <c r="D2771" s="123">
        <f t="shared" si="19"/>
        <v>2.25</v>
      </c>
      <c r="E2771" s="135"/>
      <c r="F2771" s="41">
        <v>2.25</v>
      </c>
      <c r="G2771" s="51" t="s">
        <v>2718</v>
      </c>
      <c r="H2771" s="228" t="s">
        <v>4857</v>
      </c>
      <c r="I2771" s="225">
        <v>2023</v>
      </c>
      <c r="AB2771" s="24" t="s">
        <v>214</v>
      </c>
      <c r="AC2771" s="24" t="s">
        <v>4857</v>
      </c>
    </row>
    <row r="2772" spans="1:9" s="24" customFormat="1" ht="28.5" customHeight="1">
      <c r="A2772" s="228" t="s">
        <v>121</v>
      </c>
      <c r="B2772" s="238" t="s">
        <v>4724</v>
      </c>
      <c r="C2772" s="51" t="s">
        <v>35</v>
      </c>
      <c r="D2772" s="123">
        <f t="shared" si="19"/>
        <v>0.55</v>
      </c>
      <c r="E2772" s="26"/>
      <c r="F2772" s="41">
        <v>0.55</v>
      </c>
      <c r="G2772" s="228" t="s">
        <v>222</v>
      </c>
      <c r="H2772" s="228" t="s">
        <v>4857</v>
      </c>
      <c r="I2772" s="225">
        <v>2023</v>
      </c>
    </row>
    <row r="2773" spans="1:9" s="24" customFormat="1" ht="19.5" customHeight="1">
      <c r="A2773" s="228" t="s">
        <v>122</v>
      </c>
      <c r="B2773" s="238" t="s">
        <v>4725</v>
      </c>
      <c r="C2773" s="51" t="s">
        <v>35</v>
      </c>
      <c r="D2773" s="123">
        <f t="shared" si="19"/>
        <v>0.45</v>
      </c>
      <c r="E2773" s="26"/>
      <c r="F2773" s="41">
        <v>0.45</v>
      </c>
      <c r="G2773" s="51" t="s">
        <v>222</v>
      </c>
      <c r="H2773" s="228" t="s">
        <v>4857</v>
      </c>
      <c r="I2773" s="225">
        <v>2023</v>
      </c>
    </row>
    <row r="2774" spans="1:9" s="24" customFormat="1" ht="19.5" customHeight="1">
      <c r="A2774" s="228" t="s">
        <v>123</v>
      </c>
      <c r="B2774" s="238" t="s">
        <v>4726</v>
      </c>
      <c r="C2774" s="51" t="s">
        <v>35</v>
      </c>
      <c r="D2774" s="123">
        <f t="shared" si="19"/>
        <v>0.18</v>
      </c>
      <c r="E2774" s="123">
        <f>E2769-E2770-E2771-E2772-E2773</f>
        <v>0</v>
      </c>
      <c r="F2774" s="123">
        <v>0.18</v>
      </c>
      <c r="G2774" s="51" t="s">
        <v>216</v>
      </c>
      <c r="H2774" s="228" t="s">
        <v>4857</v>
      </c>
      <c r="I2774" s="225">
        <v>2023</v>
      </c>
    </row>
    <row r="2775" spans="1:9" s="24" customFormat="1" ht="19.5" customHeight="1">
      <c r="A2775" s="228" t="s">
        <v>46</v>
      </c>
      <c r="B2775" s="238" t="s">
        <v>5305</v>
      </c>
      <c r="C2775" s="232" t="s">
        <v>35</v>
      </c>
      <c r="D2775" s="36">
        <f t="shared" si="19"/>
        <v>9.4</v>
      </c>
      <c r="E2775" s="232"/>
      <c r="F2775" s="179">
        <v>9.4</v>
      </c>
      <c r="G2775" s="232"/>
      <c r="H2775" s="232" t="s">
        <v>4857</v>
      </c>
      <c r="I2775" s="225">
        <v>2025</v>
      </c>
    </row>
    <row r="2776" spans="1:9" s="24" customFormat="1" ht="19.5" customHeight="1">
      <c r="A2776" s="228" t="s">
        <v>116</v>
      </c>
      <c r="B2776" s="238" t="s">
        <v>5303</v>
      </c>
      <c r="C2776" s="232" t="s">
        <v>35</v>
      </c>
      <c r="D2776" s="36">
        <f t="shared" si="19"/>
        <v>0.58</v>
      </c>
      <c r="E2776" s="232"/>
      <c r="F2776" s="179">
        <v>0.58</v>
      </c>
      <c r="G2776" s="232"/>
      <c r="H2776" s="232" t="s">
        <v>4857</v>
      </c>
      <c r="I2776" s="225">
        <v>2025</v>
      </c>
    </row>
    <row r="2777" spans="1:9" s="24" customFormat="1" ht="19.5" customHeight="1">
      <c r="A2777" s="228" t="s">
        <v>62</v>
      </c>
      <c r="B2777" s="238" t="s">
        <v>5304</v>
      </c>
      <c r="C2777" s="232" t="s">
        <v>35</v>
      </c>
      <c r="D2777" s="36">
        <f t="shared" si="19"/>
        <v>0.45</v>
      </c>
      <c r="E2777" s="232"/>
      <c r="F2777" s="179">
        <v>0.45</v>
      </c>
      <c r="G2777" s="232"/>
      <c r="H2777" s="232" t="s">
        <v>4857</v>
      </c>
      <c r="I2777" s="225">
        <v>2024</v>
      </c>
    </row>
    <row r="2778" spans="1:9" s="24" customFormat="1" ht="19.5" customHeight="1">
      <c r="A2778" s="228" t="s">
        <v>125</v>
      </c>
      <c r="B2778" s="238" t="s">
        <v>4727</v>
      </c>
      <c r="C2778" s="51" t="s">
        <v>35</v>
      </c>
      <c r="D2778" s="123">
        <v>30</v>
      </c>
      <c r="E2778" s="123"/>
      <c r="F2778" s="123">
        <v>30</v>
      </c>
      <c r="G2778" s="51" t="s">
        <v>4721</v>
      </c>
      <c r="H2778" s="228" t="s">
        <v>4857</v>
      </c>
      <c r="I2778" s="225"/>
    </row>
    <row r="2779" spans="1:9" s="24" customFormat="1" ht="19.5" customHeight="1">
      <c r="A2779" s="151">
        <v>2</v>
      </c>
      <c r="B2779" s="272" t="s">
        <v>1397</v>
      </c>
      <c r="C2779" s="51" t="s">
        <v>35</v>
      </c>
      <c r="D2779" s="107">
        <v>7.4</v>
      </c>
      <c r="E2779" s="107">
        <f>SUM(E2780:E2786)</f>
        <v>0</v>
      </c>
      <c r="F2779" s="107">
        <v>7.4</v>
      </c>
      <c r="G2779" s="30"/>
      <c r="H2779" s="228"/>
      <c r="I2779" s="225"/>
    </row>
    <row r="2780" spans="1:9" s="24" customFormat="1" ht="19.5" customHeight="1">
      <c r="A2780" s="228" t="s">
        <v>55</v>
      </c>
      <c r="B2780" s="238" t="s">
        <v>484</v>
      </c>
      <c r="C2780" s="228" t="s">
        <v>35</v>
      </c>
      <c r="D2780" s="36">
        <v>0.24</v>
      </c>
      <c r="E2780" s="26"/>
      <c r="F2780" s="36">
        <v>0.24</v>
      </c>
      <c r="G2780" s="228" t="s">
        <v>423</v>
      </c>
      <c r="H2780" s="228" t="s">
        <v>200</v>
      </c>
      <c r="I2780" s="225">
        <v>2024</v>
      </c>
    </row>
    <row r="2781" spans="1:9" s="24" customFormat="1" ht="19.5" customHeight="1">
      <c r="A2781" s="228" t="s">
        <v>63</v>
      </c>
      <c r="B2781" s="238" t="s">
        <v>485</v>
      </c>
      <c r="C2781" s="228" t="s">
        <v>35</v>
      </c>
      <c r="D2781" s="36">
        <v>0.24</v>
      </c>
      <c r="E2781" s="26"/>
      <c r="F2781" s="36">
        <v>0.24</v>
      </c>
      <c r="G2781" s="228" t="s">
        <v>423</v>
      </c>
      <c r="H2781" s="228" t="s">
        <v>200</v>
      </c>
      <c r="I2781" s="225">
        <v>2024</v>
      </c>
    </row>
    <row r="2782" spans="1:9" s="24" customFormat="1" ht="19.5" customHeight="1">
      <c r="A2782" s="228" t="s">
        <v>108</v>
      </c>
      <c r="B2782" s="238" t="s">
        <v>486</v>
      </c>
      <c r="C2782" s="228" t="s">
        <v>35</v>
      </c>
      <c r="D2782" s="36">
        <v>0.6</v>
      </c>
      <c r="E2782" s="26"/>
      <c r="F2782" s="36">
        <v>0.6</v>
      </c>
      <c r="G2782" s="228" t="s">
        <v>423</v>
      </c>
      <c r="H2782" s="228" t="s">
        <v>200</v>
      </c>
      <c r="I2782" s="225">
        <v>2024</v>
      </c>
    </row>
    <row r="2783" spans="1:9" s="24" customFormat="1" ht="19.5" customHeight="1">
      <c r="A2783" s="228" t="s">
        <v>54</v>
      </c>
      <c r="B2783" s="238" t="s">
        <v>487</v>
      </c>
      <c r="C2783" s="228" t="s">
        <v>35</v>
      </c>
      <c r="D2783" s="36">
        <v>0.5</v>
      </c>
      <c r="E2783" s="26"/>
      <c r="F2783" s="36">
        <v>0.5</v>
      </c>
      <c r="G2783" s="228" t="s">
        <v>423</v>
      </c>
      <c r="H2783" s="228" t="s">
        <v>200</v>
      </c>
      <c r="I2783" s="225">
        <v>2024</v>
      </c>
    </row>
    <row r="2784" spans="1:9" s="24" customFormat="1" ht="19.5" customHeight="1">
      <c r="A2784" s="228" t="s">
        <v>126</v>
      </c>
      <c r="B2784" s="238" t="s">
        <v>488</v>
      </c>
      <c r="C2784" s="228" t="s">
        <v>35</v>
      </c>
      <c r="D2784" s="36">
        <v>0.5</v>
      </c>
      <c r="E2784" s="26"/>
      <c r="F2784" s="36">
        <v>0.5</v>
      </c>
      <c r="G2784" s="228" t="s">
        <v>423</v>
      </c>
      <c r="H2784" s="228" t="s">
        <v>200</v>
      </c>
      <c r="I2784" s="225">
        <v>2024</v>
      </c>
    </row>
    <row r="2785" spans="1:9" s="24" customFormat="1" ht="19.5" customHeight="1">
      <c r="A2785" s="228" t="s">
        <v>127</v>
      </c>
      <c r="B2785" s="238" t="s">
        <v>3177</v>
      </c>
      <c r="C2785" s="51" t="s">
        <v>35</v>
      </c>
      <c r="D2785" s="123">
        <f>D2779-D2780-D2781-D2782-D2783-D2784</f>
        <v>5.32</v>
      </c>
      <c r="E2785" s="123">
        <f>E2779-E2780-E2781-E2782-E2783-E2784</f>
        <v>0</v>
      </c>
      <c r="F2785" s="123">
        <f>F2779-F2780-F2781-F2782-F2783-F2784</f>
        <v>5.32</v>
      </c>
      <c r="G2785" s="51"/>
      <c r="H2785" s="228" t="s">
        <v>200</v>
      </c>
      <c r="I2785" s="225">
        <v>2025</v>
      </c>
    </row>
    <row r="2786" spans="1:9" s="24" customFormat="1" ht="19.5" customHeight="1">
      <c r="A2786" s="228" t="s">
        <v>128</v>
      </c>
      <c r="B2786" s="238" t="s">
        <v>4731</v>
      </c>
      <c r="C2786" s="51" t="s">
        <v>35</v>
      </c>
      <c r="D2786" s="124">
        <v>3.11</v>
      </c>
      <c r="E2786" s="29"/>
      <c r="F2786" s="124">
        <v>3.11</v>
      </c>
      <c r="G2786" s="30" t="s">
        <v>216</v>
      </c>
      <c r="H2786" s="228" t="s">
        <v>200</v>
      </c>
      <c r="I2786" s="225">
        <v>2025</v>
      </c>
    </row>
    <row r="2787" spans="1:9" s="78" customFormat="1" ht="19.5" customHeight="1">
      <c r="A2787" s="156">
        <v>3</v>
      </c>
      <c r="B2787" s="241" t="s">
        <v>201</v>
      </c>
      <c r="C2787" s="51" t="s">
        <v>35</v>
      </c>
      <c r="D2787" s="50">
        <f>SUM(D2788:D2856)</f>
        <v>132.47687399999998</v>
      </c>
      <c r="E2787" s="50">
        <f>SUM(E2788:E2856)</f>
        <v>1.16</v>
      </c>
      <c r="F2787" s="50">
        <f>SUM(F2788:F2856)</f>
        <v>131.31687399999998</v>
      </c>
      <c r="G2787" s="151"/>
      <c r="H2787" s="3"/>
      <c r="I2787" s="222"/>
    </row>
    <row r="2788" spans="1:9" s="72" customFormat="1" ht="19.5" customHeight="1">
      <c r="A2788" s="225" t="s">
        <v>47</v>
      </c>
      <c r="B2788" s="238" t="s">
        <v>1895</v>
      </c>
      <c r="C2788" s="15" t="s">
        <v>35</v>
      </c>
      <c r="D2788" s="18">
        <v>0.05</v>
      </c>
      <c r="E2788" s="26"/>
      <c r="F2788" s="18">
        <v>0.05</v>
      </c>
      <c r="G2788" s="228" t="s">
        <v>509</v>
      </c>
      <c r="H2788" s="3" t="s">
        <v>201</v>
      </c>
      <c r="I2788" s="222">
        <v>2025</v>
      </c>
    </row>
    <row r="2789" spans="1:9" s="72" customFormat="1" ht="19.5" customHeight="1">
      <c r="A2789" s="225" t="s">
        <v>48</v>
      </c>
      <c r="B2789" s="303" t="s">
        <v>1896</v>
      </c>
      <c r="C2789" s="15" t="s">
        <v>35</v>
      </c>
      <c r="D2789" s="18">
        <v>1.88</v>
      </c>
      <c r="E2789" s="26"/>
      <c r="F2789" s="18">
        <v>1.88</v>
      </c>
      <c r="G2789" s="228" t="s">
        <v>497</v>
      </c>
      <c r="H2789" s="3" t="s">
        <v>201</v>
      </c>
      <c r="I2789" s="222">
        <v>2025</v>
      </c>
    </row>
    <row r="2790" spans="1:9" s="72" customFormat="1" ht="19.5" customHeight="1">
      <c r="A2790" s="225" t="s">
        <v>1405</v>
      </c>
      <c r="B2790" s="238" t="s">
        <v>1897</v>
      </c>
      <c r="C2790" s="15" t="s">
        <v>35</v>
      </c>
      <c r="D2790" s="18">
        <v>2</v>
      </c>
      <c r="E2790" s="26"/>
      <c r="F2790" s="18">
        <v>2</v>
      </c>
      <c r="G2790" s="17" t="s">
        <v>499</v>
      </c>
      <c r="H2790" s="3" t="s">
        <v>201</v>
      </c>
      <c r="I2790" s="222">
        <v>2025</v>
      </c>
    </row>
    <row r="2791" spans="1:9" s="72" customFormat="1" ht="19.5" customHeight="1">
      <c r="A2791" s="225" t="s">
        <v>1710</v>
      </c>
      <c r="B2791" s="238" t="s">
        <v>1898</v>
      </c>
      <c r="C2791" s="15" t="s">
        <v>35</v>
      </c>
      <c r="D2791" s="18">
        <v>3.5</v>
      </c>
      <c r="E2791" s="26"/>
      <c r="F2791" s="18">
        <v>3.5</v>
      </c>
      <c r="G2791" s="17" t="s">
        <v>500</v>
      </c>
      <c r="H2791" s="3" t="s">
        <v>201</v>
      </c>
      <c r="I2791" s="222">
        <v>2022</v>
      </c>
    </row>
    <row r="2792" spans="1:9" s="72" customFormat="1" ht="19.5" customHeight="1">
      <c r="A2792" s="225" t="s">
        <v>1711</v>
      </c>
      <c r="B2792" s="238" t="s">
        <v>1899</v>
      </c>
      <c r="C2792" s="15" t="s">
        <v>35</v>
      </c>
      <c r="D2792" s="18">
        <v>0.27</v>
      </c>
      <c r="E2792" s="26"/>
      <c r="F2792" s="18">
        <v>0.27</v>
      </c>
      <c r="G2792" s="17" t="s">
        <v>209</v>
      </c>
      <c r="H2792" s="3" t="s">
        <v>201</v>
      </c>
      <c r="I2792" s="222">
        <v>2022</v>
      </c>
    </row>
    <row r="2793" spans="1:9" s="72" customFormat="1" ht="19.5" customHeight="1">
      <c r="A2793" s="225" t="s">
        <v>1712</v>
      </c>
      <c r="B2793" s="238" t="s">
        <v>1900</v>
      </c>
      <c r="C2793" s="15" t="s">
        <v>35</v>
      </c>
      <c r="D2793" s="18">
        <v>0.48</v>
      </c>
      <c r="E2793" s="26"/>
      <c r="F2793" s="18">
        <v>0.48</v>
      </c>
      <c r="G2793" s="17" t="s">
        <v>502</v>
      </c>
      <c r="H2793" s="3" t="s">
        <v>201</v>
      </c>
      <c r="I2793" s="222">
        <v>2022</v>
      </c>
    </row>
    <row r="2794" spans="1:9" s="72" customFormat="1" ht="19.5" customHeight="1">
      <c r="A2794" s="225" t="s">
        <v>1713</v>
      </c>
      <c r="B2794" s="238" t="s">
        <v>1901</v>
      </c>
      <c r="C2794" s="15" t="s">
        <v>35</v>
      </c>
      <c r="D2794" s="18">
        <v>1.4400000000000002</v>
      </c>
      <c r="E2794" s="26"/>
      <c r="F2794" s="18">
        <v>1.4400000000000002</v>
      </c>
      <c r="G2794" s="17" t="s">
        <v>503</v>
      </c>
      <c r="H2794" s="3" t="s">
        <v>201</v>
      </c>
      <c r="I2794" s="222">
        <v>2022</v>
      </c>
    </row>
    <row r="2795" spans="1:9" s="72" customFormat="1" ht="19.5" customHeight="1">
      <c r="A2795" s="225" t="s">
        <v>1714</v>
      </c>
      <c r="B2795" s="238" t="s">
        <v>1902</v>
      </c>
      <c r="C2795" s="15" t="s">
        <v>35</v>
      </c>
      <c r="D2795" s="18">
        <v>0.11</v>
      </c>
      <c r="E2795" s="26"/>
      <c r="F2795" s="18">
        <v>0.11</v>
      </c>
      <c r="G2795" s="17" t="s">
        <v>504</v>
      </c>
      <c r="H2795" s="3" t="s">
        <v>201</v>
      </c>
      <c r="I2795" s="222">
        <v>2022</v>
      </c>
    </row>
    <row r="2796" spans="1:9" s="72" customFormat="1" ht="19.5" customHeight="1">
      <c r="A2796" s="225" t="s">
        <v>1715</v>
      </c>
      <c r="B2796" s="238" t="s">
        <v>1903</v>
      </c>
      <c r="C2796" s="15" t="s">
        <v>35</v>
      </c>
      <c r="D2796" s="18">
        <v>0.7</v>
      </c>
      <c r="E2796" s="26"/>
      <c r="F2796" s="18">
        <v>0.7</v>
      </c>
      <c r="G2796" s="17" t="s">
        <v>505</v>
      </c>
      <c r="H2796" s="3" t="s">
        <v>201</v>
      </c>
      <c r="I2796" s="222">
        <v>2022</v>
      </c>
    </row>
    <row r="2797" spans="1:9" s="72" customFormat="1" ht="19.5" customHeight="1">
      <c r="A2797" s="225" t="s">
        <v>1716</v>
      </c>
      <c r="B2797" s="238" t="s">
        <v>1904</v>
      </c>
      <c r="C2797" s="15" t="s">
        <v>35</v>
      </c>
      <c r="D2797" s="18">
        <v>0.26</v>
      </c>
      <c r="E2797" s="26"/>
      <c r="F2797" s="18">
        <v>0.26</v>
      </c>
      <c r="G2797" s="17" t="s">
        <v>506</v>
      </c>
      <c r="H2797" s="3" t="s">
        <v>201</v>
      </c>
      <c r="I2797" s="222">
        <v>2023</v>
      </c>
    </row>
    <row r="2798" spans="1:9" s="46" customFormat="1" ht="19.5" customHeight="1">
      <c r="A2798" s="48">
        <v>4</v>
      </c>
      <c r="B2798" s="241" t="s">
        <v>202</v>
      </c>
      <c r="C2798" s="228" t="s">
        <v>35</v>
      </c>
      <c r="D2798" s="203">
        <f>SUM(D2799:D2807)</f>
        <v>11.435</v>
      </c>
      <c r="E2798" s="203">
        <f>SUM(E2799:E2807)</f>
        <v>0</v>
      </c>
      <c r="F2798" s="203">
        <f>SUM(F2799:F2807)</f>
        <v>11.435</v>
      </c>
      <c r="G2798" s="151"/>
      <c r="H2798" s="17"/>
      <c r="I2798" s="225"/>
    </row>
    <row r="2799" spans="1:9" s="46" customFormat="1" ht="19.5" customHeight="1">
      <c r="A2799" s="17" t="s">
        <v>71</v>
      </c>
      <c r="B2799" s="238" t="s">
        <v>788</v>
      </c>
      <c r="C2799" s="228" t="s">
        <v>35</v>
      </c>
      <c r="D2799" s="173">
        <v>8.63</v>
      </c>
      <c r="E2799" s="27"/>
      <c r="F2799" s="174">
        <v>8.63</v>
      </c>
      <c r="G2799" s="228" t="s">
        <v>580</v>
      </c>
      <c r="H2799" s="17" t="s">
        <v>202</v>
      </c>
      <c r="I2799" s="225">
        <v>2024</v>
      </c>
    </row>
    <row r="2800" spans="1:9" s="46" customFormat="1" ht="19.5" customHeight="1">
      <c r="A2800" s="17" t="s">
        <v>72</v>
      </c>
      <c r="B2800" s="238" t="s">
        <v>789</v>
      </c>
      <c r="C2800" s="228" t="s">
        <v>35</v>
      </c>
      <c r="D2800" s="173">
        <v>0.15</v>
      </c>
      <c r="E2800" s="27"/>
      <c r="F2800" s="174">
        <v>0.15</v>
      </c>
      <c r="G2800" s="17" t="s">
        <v>790</v>
      </c>
      <c r="H2800" s="17" t="s">
        <v>202</v>
      </c>
      <c r="I2800" s="225">
        <v>2024</v>
      </c>
    </row>
    <row r="2801" spans="1:9" s="46" customFormat="1" ht="19.5" customHeight="1">
      <c r="A2801" s="17" t="s">
        <v>157</v>
      </c>
      <c r="B2801" s="238" t="s">
        <v>791</v>
      </c>
      <c r="C2801" s="228" t="s">
        <v>35</v>
      </c>
      <c r="D2801" s="173">
        <v>1</v>
      </c>
      <c r="E2801" s="27"/>
      <c r="F2801" s="174">
        <v>1</v>
      </c>
      <c r="G2801" s="17" t="s">
        <v>586</v>
      </c>
      <c r="H2801" s="17" t="s">
        <v>202</v>
      </c>
      <c r="I2801" s="225">
        <v>2024</v>
      </c>
    </row>
    <row r="2802" spans="1:9" s="46" customFormat="1" ht="19.5" customHeight="1">
      <c r="A2802" s="17" t="s">
        <v>174</v>
      </c>
      <c r="B2802" s="238" t="s">
        <v>792</v>
      </c>
      <c r="C2802" s="228" t="s">
        <v>35</v>
      </c>
      <c r="D2802" s="173">
        <v>0.15</v>
      </c>
      <c r="E2802" s="27"/>
      <c r="F2802" s="174">
        <v>0.15</v>
      </c>
      <c r="G2802" s="228" t="s">
        <v>594</v>
      </c>
      <c r="H2802" s="17" t="s">
        <v>202</v>
      </c>
      <c r="I2802" s="225">
        <v>2024</v>
      </c>
    </row>
    <row r="2803" spans="1:9" s="46" customFormat="1" ht="19.5" customHeight="1">
      <c r="A2803" s="17" t="s">
        <v>176</v>
      </c>
      <c r="B2803" s="238" t="s">
        <v>793</v>
      </c>
      <c r="C2803" s="228" t="s">
        <v>35</v>
      </c>
      <c r="D2803" s="173">
        <v>0.35</v>
      </c>
      <c r="E2803" s="27"/>
      <c r="F2803" s="174">
        <v>0.35</v>
      </c>
      <c r="G2803" s="228" t="s">
        <v>619</v>
      </c>
      <c r="H2803" s="17" t="s">
        <v>202</v>
      </c>
      <c r="I2803" s="225">
        <v>2025</v>
      </c>
    </row>
    <row r="2804" spans="1:9" s="46" customFormat="1" ht="19.5" customHeight="1">
      <c r="A2804" s="17" t="s">
        <v>1962</v>
      </c>
      <c r="B2804" s="238" t="s">
        <v>794</v>
      </c>
      <c r="C2804" s="228" t="s">
        <v>35</v>
      </c>
      <c r="D2804" s="173">
        <v>0.23</v>
      </c>
      <c r="E2804" s="27"/>
      <c r="F2804" s="174">
        <v>0.23</v>
      </c>
      <c r="G2804" s="228" t="s">
        <v>646</v>
      </c>
      <c r="H2804" s="17" t="s">
        <v>202</v>
      </c>
      <c r="I2804" s="225">
        <v>2025</v>
      </c>
    </row>
    <row r="2805" spans="1:9" s="46" customFormat="1" ht="19.5" customHeight="1">
      <c r="A2805" s="17" t="s">
        <v>1963</v>
      </c>
      <c r="B2805" s="238" t="s">
        <v>795</v>
      </c>
      <c r="C2805" s="228" t="s">
        <v>35</v>
      </c>
      <c r="D2805" s="173">
        <v>0.025</v>
      </c>
      <c r="E2805" s="27"/>
      <c r="F2805" s="174">
        <v>0.025</v>
      </c>
      <c r="G2805" s="228" t="s">
        <v>646</v>
      </c>
      <c r="H2805" s="17" t="s">
        <v>202</v>
      </c>
      <c r="I2805" s="225">
        <v>2025</v>
      </c>
    </row>
    <row r="2806" spans="1:9" s="46" customFormat="1" ht="19.5" customHeight="1">
      <c r="A2806" s="17" t="s">
        <v>1964</v>
      </c>
      <c r="B2806" s="238" t="s">
        <v>156</v>
      </c>
      <c r="C2806" s="228" t="s">
        <v>35</v>
      </c>
      <c r="D2806" s="173">
        <v>0.7</v>
      </c>
      <c r="E2806" s="27"/>
      <c r="F2806" s="174">
        <v>0.7</v>
      </c>
      <c r="G2806" s="17" t="s">
        <v>614</v>
      </c>
      <c r="H2806" s="17" t="s">
        <v>202</v>
      </c>
      <c r="I2806" s="225">
        <v>2025</v>
      </c>
    </row>
    <row r="2807" spans="1:9" s="46" customFormat="1" ht="19.5" customHeight="1">
      <c r="A2807" s="17" t="s">
        <v>1988</v>
      </c>
      <c r="B2807" s="238" t="s">
        <v>796</v>
      </c>
      <c r="C2807" s="228" t="s">
        <v>35</v>
      </c>
      <c r="D2807" s="173">
        <v>0.2</v>
      </c>
      <c r="E2807" s="27"/>
      <c r="F2807" s="174">
        <v>0.2</v>
      </c>
      <c r="G2807" s="228" t="s">
        <v>617</v>
      </c>
      <c r="H2807" s="17" t="s">
        <v>202</v>
      </c>
      <c r="I2807" s="225">
        <v>2025</v>
      </c>
    </row>
    <row r="2808" spans="1:9" s="152" customFormat="1" ht="19.5" customHeight="1">
      <c r="A2808" s="151">
        <v>5</v>
      </c>
      <c r="B2808" s="241" t="s">
        <v>203</v>
      </c>
      <c r="C2808" s="228" t="s">
        <v>35</v>
      </c>
      <c r="D2808" s="108">
        <f>SUM(D2809:D2828)</f>
        <v>18.12</v>
      </c>
      <c r="E2808" s="108"/>
      <c r="F2808" s="108">
        <f>SUM(F2809:F2828)</f>
        <v>18.12</v>
      </c>
      <c r="G2808" s="151"/>
      <c r="H2808" s="228"/>
      <c r="I2808" s="225"/>
    </row>
    <row r="2809" spans="1:9" s="24" customFormat="1" ht="19.5" customHeight="1">
      <c r="A2809" s="228" t="s">
        <v>160</v>
      </c>
      <c r="B2809" s="238" t="s">
        <v>948</v>
      </c>
      <c r="C2809" s="228" t="s">
        <v>35</v>
      </c>
      <c r="D2809" s="36">
        <v>0.8</v>
      </c>
      <c r="E2809" s="26"/>
      <c r="F2809" s="41">
        <v>0.8</v>
      </c>
      <c r="G2809" s="228" t="s">
        <v>860</v>
      </c>
      <c r="H2809" s="228" t="s">
        <v>203</v>
      </c>
      <c r="I2809" s="225">
        <v>2021</v>
      </c>
    </row>
    <row r="2810" spans="1:9" s="24" customFormat="1" ht="19.5" customHeight="1">
      <c r="A2810" s="228" t="s">
        <v>151</v>
      </c>
      <c r="B2810" s="238" t="s">
        <v>4762</v>
      </c>
      <c r="C2810" s="228" t="s">
        <v>35</v>
      </c>
      <c r="D2810" s="36">
        <v>0.45</v>
      </c>
      <c r="E2810" s="26"/>
      <c r="F2810" s="41">
        <v>0.45</v>
      </c>
      <c r="G2810" s="228" t="s">
        <v>860</v>
      </c>
      <c r="H2810" s="228" t="s">
        <v>203</v>
      </c>
      <c r="I2810" s="225">
        <v>2021</v>
      </c>
    </row>
    <row r="2811" spans="1:9" s="24" customFormat="1" ht="19.5" customHeight="1">
      <c r="A2811" s="228" t="s">
        <v>152</v>
      </c>
      <c r="B2811" s="238" t="s">
        <v>791</v>
      </c>
      <c r="C2811" s="228" t="s">
        <v>35</v>
      </c>
      <c r="D2811" s="36">
        <v>3.5</v>
      </c>
      <c r="E2811" s="26"/>
      <c r="F2811" s="41">
        <v>3.5</v>
      </c>
      <c r="G2811" s="228" t="s">
        <v>949</v>
      </c>
      <c r="H2811" s="228" t="s">
        <v>203</v>
      </c>
      <c r="I2811" s="225">
        <v>2021</v>
      </c>
    </row>
    <row r="2812" spans="1:9" s="24" customFormat="1" ht="19.5" customHeight="1">
      <c r="A2812" s="228" t="s">
        <v>178</v>
      </c>
      <c r="B2812" s="238" t="s">
        <v>4763</v>
      </c>
      <c r="C2812" s="228" t="s">
        <v>35</v>
      </c>
      <c r="D2812" s="36">
        <v>0.88</v>
      </c>
      <c r="E2812" s="26"/>
      <c r="F2812" s="41">
        <v>0.88</v>
      </c>
      <c r="G2812" s="228" t="s">
        <v>208</v>
      </c>
      <c r="H2812" s="228" t="s">
        <v>203</v>
      </c>
      <c r="I2812" s="225">
        <v>2021</v>
      </c>
    </row>
    <row r="2813" spans="1:9" s="24" customFormat="1" ht="19.5" customHeight="1">
      <c r="A2813" s="228" t="s">
        <v>179</v>
      </c>
      <c r="B2813" s="238" t="s">
        <v>791</v>
      </c>
      <c r="C2813" s="228" t="s">
        <v>35</v>
      </c>
      <c r="D2813" s="36">
        <v>1</v>
      </c>
      <c r="E2813" s="26"/>
      <c r="F2813" s="41">
        <v>1</v>
      </c>
      <c r="G2813" s="228" t="s">
        <v>846</v>
      </c>
      <c r="H2813" s="228" t="s">
        <v>203</v>
      </c>
      <c r="I2813" s="225">
        <v>2022</v>
      </c>
    </row>
    <row r="2814" spans="1:9" s="24" customFormat="1" ht="19.5" customHeight="1">
      <c r="A2814" s="228" t="s">
        <v>180</v>
      </c>
      <c r="B2814" s="238" t="s">
        <v>791</v>
      </c>
      <c r="C2814" s="228" t="s">
        <v>35</v>
      </c>
      <c r="D2814" s="36">
        <v>1.85</v>
      </c>
      <c r="E2814" s="26"/>
      <c r="F2814" s="41">
        <v>1.85</v>
      </c>
      <c r="G2814" s="228" t="s">
        <v>839</v>
      </c>
      <c r="H2814" s="228" t="s">
        <v>203</v>
      </c>
      <c r="I2814" s="225">
        <v>2022</v>
      </c>
    </row>
    <row r="2815" spans="1:9" s="24" customFormat="1" ht="19.5" customHeight="1">
      <c r="A2815" s="228" t="s">
        <v>175</v>
      </c>
      <c r="B2815" s="238" t="s">
        <v>950</v>
      </c>
      <c r="C2815" s="228" t="s">
        <v>35</v>
      </c>
      <c r="D2815" s="36">
        <v>1.26</v>
      </c>
      <c r="E2815" s="26"/>
      <c r="F2815" s="41">
        <v>1.26</v>
      </c>
      <c r="G2815" s="228" t="s">
        <v>849</v>
      </c>
      <c r="H2815" s="228" t="s">
        <v>203</v>
      </c>
      <c r="I2815" s="225">
        <v>2022</v>
      </c>
    </row>
    <row r="2816" spans="1:9" s="24" customFormat="1" ht="19.5" customHeight="1">
      <c r="A2816" s="228" t="s">
        <v>73</v>
      </c>
      <c r="B2816" s="238" t="s">
        <v>4764</v>
      </c>
      <c r="C2816" s="228" t="s">
        <v>35</v>
      </c>
      <c r="D2816" s="36">
        <v>1</v>
      </c>
      <c r="E2816" s="26"/>
      <c r="F2816" s="41">
        <v>1</v>
      </c>
      <c r="G2816" s="228" t="s">
        <v>851</v>
      </c>
      <c r="H2816" s="228" t="s">
        <v>203</v>
      </c>
      <c r="I2816" s="225">
        <v>2022</v>
      </c>
    </row>
    <row r="2817" spans="1:9" s="24" customFormat="1" ht="19.5" customHeight="1">
      <c r="A2817" s="228" t="s">
        <v>74</v>
      </c>
      <c r="B2817" s="238" t="s">
        <v>4765</v>
      </c>
      <c r="C2817" s="228" t="s">
        <v>35</v>
      </c>
      <c r="D2817" s="36">
        <v>0.23</v>
      </c>
      <c r="E2817" s="26"/>
      <c r="F2817" s="41">
        <v>0.23</v>
      </c>
      <c r="G2817" s="228" t="s">
        <v>851</v>
      </c>
      <c r="H2817" s="228" t="s">
        <v>203</v>
      </c>
      <c r="I2817" s="225">
        <v>2022</v>
      </c>
    </row>
    <row r="2818" spans="1:9" s="24" customFormat="1" ht="19.5" customHeight="1">
      <c r="A2818" s="228" t="s">
        <v>185</v>
      </c>
      <c r="B2818" s="238" t="s">
        <v>791</v>
      </c>
      <c r="C2818" s="228" t="s">
        <v>35</v>
      </c>
      <c r="D2818" s="36">
        <v>1.5</v>
      </c>
      <c r="E2818" s="26"/>
      <c r="F2818" s="41">
        <v>1.5</v>
      </c>
      <c r="G2818" s="228" t="s">
        <v>853</v>
      </c>
      <c r="H2818" s="228" t="s">
        <v>203</v>
      </c>
      <c r="I2818" s="225">
        <v>2025</v>
      </c>
    </row>
    <row r="2819" spans="1:9" s="24" customFormat="1" ht="19.5" customHeight="1">
      <c r="A2819" s="228" t="s">
        <v>161</v>
      </c>
      <c r="B2819" s="238" t="s">
        <v>791</v>
      </c>
      <c r="C2819" s="228" t="s">
        <v>35</v>
      </c>
      <c r="D2819" s="36">
        <v>0.1</v>
      </c>
      <c r="E2819" s="36">
        <f>E2808-E2809-E2810-E2811-E2812-E2813-E2814-E2815-E2816-E2817</f>
        <v>0</v>
      </c>
      <c r="F2819" s="36">
        <v>0.1</v>
      </c>
      <c r="G2819" s="228" t="s">
        <v>840</v>
      </c>
      <c r="H2819" s="228" t="s">
        <v>203</v>
      </c>
      <c r="I2819" s="225">
        <v>2025</v>
      </c>
    </row>
    <row r="2820" spans="1:9" s="24" customFormat="1" ht="19.5" customHeight="1">
      <c r="A2820" s="228" t="s">
        <v>186</v>
      </c>
      <c r="B2820" s="238" t="s">
        <v>791</v>
      </c>
      <c r="C2820" s="228" t="s">
        <v>35</v>
      </c>
      <c r="D2820" s="36">
        <v>1.03</v>
      </c>
      <c r="E2820" s="36"/>
      <c r="F2820" s="36">
        <v>1.03</v>
      </c>
      <c r="G2820" s="228" t="s">
        <v>841</v>
      </c>
      <c r="H2820" s="228" t="s">
        <v>203</v>
      </c>
      <c r="I2820" s="225">
        <v>2025</v>
      </c>
    </row>
    <row r="2821" spans="1:9" s="24" customFormat="1" ht="19.5" customHeight="1">
      <c r="A2821" s="228" t="s">
        <v>432</v>
      </c>
      <c r="B2821" s="238" t="s">
        <v>791</v>
      </c>
      <c r="C2821" s="228" t="s">
        <v>35</v>
      </c>
      <c r="D2821" s="36">
        <v>1.0999999999999999</v>
      </c>
      <c r="E2821" s="36"/>
      <c r="F2821" s="36">
        <v>1.0999999999999999</v>
      </c>
      <c r="G2821" s="228" t="s">
        <v>847</v>
      </c>
      <c r="H2821" s="228" t="s">
        <v>203</v>
      </c>
      <c r="I2821" s="225">
        <v>2025</v>
      </c>
    </row>
    <row r="2822" spans="1:9" s="24" customFormat="1" ht="19.5" customHeight="1">
      <c r="A2822" s="228" t="s">
        <v>433</v>
      </c>
      <c r="B2822" s="238" t="s">
        <v>791</v>
      </c>
      <c r="C2822" s="228" t="s">
        <v>35</v>
      </c>
      <c r="D2822" s="36">
        <v>1.58</v>
      </c>
      <c r="E2822" s="36"/>
      <c r="F2822" s="36">
        <v>1.58</v>
      </c>
      <c r="G2822" s="228" t="s">
        <v>837</v>
      </c>
      <c r="H2822" s="228" t="s">
        <v>203</v>
      </c>
      <c r="I2822" s="225">
        <v>2025</v>
      </c>
    </row>
    <row r="2823" spans="1:9" s="24" customFormat="1" ht="19.5" customHeight="1">
      <c r="A2823" s="228" t="s">
        <v>516</v>
      </c>
      <c r="B2823" s="238" t="s">
        <v>4766</v>
      </c>
      <c r="C2823" s="228" t="s">
        <v>35</v>
      </c>
      <c r="D2823" s="36">
        <v>0.14</v>
      </c>
      <c r="E2823" s="36"/>
      <c r="F2823" s="36">
        <v>0.14</v>
      </c>
      <c r="G2823" s="228" t="s">
        <v>208</v>
      </c>
      <c r="H2823" s="228" t="s">
        <v>203</v>
      </c>
      <c r="I2823" s="225">
        <v>2025</v>
      </c>
    </row>
    <row r="2824" spans="1:9" s="24" customFormat="1" ht="19.5" customHeight="1">
      <c r="A2824" s="228" t="s">
        <v>517</v>
      </c>
      <c r="B2824" s="238" t="s">
        <v>4766</v>
      </c>
      <c r="C2824" s="228" t="s">
        <v>35</v>
      </c>
      <c r="D2824" s="36">
        <v>0.16</v>
      </c>
      <c r="E2824" s="36"/>
      <c r="F2824" s="36">
        <v>0.16</v>
      </c>
      <c r="G2824" s="228" t="s">
        <v>839</v>
      </c>
      <c r="H2824" s="228" t="s">
        <v>203</v>
      </c>
      <c r="I2824" s="225">
        <v>2025</v>
      </c>
    </row>
    <row r="2825" spans="1:9" s="24" customFormat="1" ht="19.5" customHeight="1">
      <c r="A2825" s="228" t="s">
        <v>1471</v>
      </c>
      <c r="B2825" s="238" t="s">
        <v>4766</v>
      </c>
      <c r="C2825" s="228" t="s">
        <v>35</v>
      </c>
      <c r="D2825" s="36">
        <v>0.2</v>
      </c>
      <c r="E2825" s="36"/>
      <c r="F2825" s="36">
        <v>0.2</v>
      </c>
      <c r="G2825" s="228" t="s">
        <v>840</v>
      </c>
      <c r="H2825" s="228" t="s">
        <v>203</v>
      </c>
      <c r="I2825" s="225">
        <v>2025</v>
      </c>
    </row>
    <row r="2826" spans="1:9" s="24" customFormat="1" ht="19.5" customHeight="1">
      <c r="A2826" s="228" t="s">
        <v>1473</v>
      </c>
      <c r="B2826" s="238" t="s">
        <v>4766</v>
      </c>
      <c r="C2826" s="228" t="s">
        <v>35</v>
      </c>
      <c r="D2826" s="36">
        <v>0.12</v>
      </c>
      <c r="E2826" s="36"/>
      <c r="F2826" s="36">
        <v>0.12</v>
      </c>
      <c r="G2826" s="228" t="s">
        <v>841</v>
      </c>
      <c r="H2826" s="228" t="s">
        <v>203</v>
      </c>
      <c r="I2826" s="225">
        <v>2025</v>
      </c>
    </row>
    <row r="2827" spans="1:9" s="24" customFormat="1" ht="19.5" customHeight="1">
      <c r="A2827" s="228" t="s">
        <v>1475</v>
      </c>
      <c r="B2827" s="238" t="s">
        <v>4766</v>
      </c>
      <c r="C2827" s="228" t="s">
        <v>35</v>
      </c>
      <c r="D2827" s="36">
        <v>1.02</v>
      </c>
      <c r="E2827" s="36"/>
      <c r="F2827" s="36">
        <v>1.02</v>
      </c>
      <c r="G2827" s="228" t="s">
        <v>207</v>
      </c>
      <c r="H2827" s="228" t="s">
        <v>203</v>
      </c>
      <c r="I2827" s="225">
        <v>2025</v>
      </c>
    </row>
    <row r="2828" spans="1:9" s="24" customFormat="1" ht="19.5" customHeight="1">
      <c r="A2828" s="228" t="s">
        <v>1477</v>
      </c>
      <c r="B2828" s="238" t="s">
        <v>4766</v>
      </c>
      <c r="C2828" s="228" t="s">
        <v>35</v>
      </c>
      <c r="D2828" s="36">
        <v>0.2</v>
      </c>
      <c r="E2828" s="36"/>
      <c r="F2828" s="36">
        <v>0.2</v>
      </c>
      <c r="G2828" s="228" t="s">
        <v>853</v>
      </c>
      <c r="H2828" s="228" t="s">
        <v>203</v>
      </c>
      <c r="I2828" s="225">
        <v>2025</v>
      </c>
    </row>
    <row r="2829" spans="1:9" s="152" customFormat="1" ht="19.5" customHeight="1">
      <c r="A2829" s="151">
        <v>6</v>
      </c>
      <c r="B2829" s="241" t="s">
        <v>1723</v>
      </c>
      <c r="C2829" s="228" t="s">
        <v>35</v>
      </c>
      <c r="D2829" s="108">
        <f>D2830</f>
        <v>1.57</v>
      </c>
      <c r="E2829" s="108"/>
      <c r="F2829" s="108">
        <f>F2830</f>
        <v>1.57</v>
      </c>
      <c r="G2829" s="151"/>
      <c r="H2829" s="228"/>
      <c r="I2829" s="225"/>
    </row>
    <row r="2830" spans="1:9" s="24" customFormat="1" ht="19.5" customHeight="1">
      <c r="A2830" s="228" t="s">
        <v>76</v>
      </c>
      <c r="B2830" s="238" t="s">
        <v>4767</v>
      </c>
      <c r="C2830" s="228" t="s">
        <v>35</v>
      </c>
      <c r="D2830" s="36">
        <v>1.57</v>
      </c>
      <c r="E2830" s="36"/>
      <c r="F2830" s="36">
        <v>1.57</v>
      </c>
      <c r="G2830" s="228" t="s">
        <v>1000</v>
      </c>
      <c r="H2830" s="228" t="s">
        <v>1723</v>
      </c>
      <c r="I2830" s="225">
        <v>2025</v>
      </c>
    </row>
    <row r="2831" spans="1:9" s="152" customFormat="1" ht="19.5" customHeight="1">
      <c r="A2831" s="151">
        <v>7</v>
      </c>
      <c r="B2831" s="241" t="s">
        <v>204</v>
      </c>
      <c r="C2831" s="228" t="s">
        <v>35</v>
      </c>
      <c r="D2831" s="108">
        <f>SUM(D2832:D2836)</f>
        <v>7.5</v>
      </c>
      <c r="E2831" s="108">
        <f>SUM(E2832:E2836)</f>
        <v>0</v>
      </c>
      <c r="F2831" s="108">
        <f>SUM(F2832:F2836)</f>
        <v>7.5</v>
      </c>
      <c r="G2831" s="151"/>
      <c r="H2831" s="228"/>
      <c r="I2831" s="225"/>
    </row>
    <row r="2832" spans="1:9" s="24" customFormat="1" ht="19.5" customHeight="1">
      <c r="A2832" s="228" t="s">
        <v>153</v>
      </c>
      <c r="B2832" s="238" t="s">
        <v>2973</v>
      </c>
      <c r="C2832" s="228" t="s">
        <v>35</v>
      </c>
      <c r="D2832" s="36">
        <v>1.46</v>
      </c>
      <c r="E2832" s="36"/>
      <c r="F2832" s="36">
        <v>1.46</v>
      </c>
      <c r="G2832" s="228" t="s">
        <v>1045</v>
      </c>
      <c r="H2832" s="228" t="s">
        <v>204</v>
      </c>
      <c r="I2832" s="225">
        <v>2024</v>
      </c>
    </row>
    <row r="2833" spans="1:9" s="24" customFormat="1" ht="19.5" customHeight="1">
      <c r="A2833" s="228" t="s">
        <v>158</v>
      </c>
      <c r="B2833" s="238" t="s">
        <v>2974</v>
      </c>
      <c r="C2833" s="228" t="s">
        <v>35</v>
      </c>
      <c r="D2833" s="36">
        <v>0.24</v>
      </c>
      <c r="E2833" s="36"/>
      <c r="F2833" s="36">
        <v>0.24</v>
      </c>
      <c r="G2833" s="228" t="s">
        <v>1068</v>
      </c>
      <c r="H2833" s="228" t="s">
        <v>204</v>
      </c>
      <c r="I2833" s="225">
        <v>2024</v>
      </c>
    </row>
    <row r="2834" spans="1:9" s="24" customFormat="1" ht="19.5" customHeight="1">
      <c r="A2834" s="228" t="s">
        <v>168</v>
      </c>
      <c r="B2834" s="238" t="s">
        <v>2975</v>
      </c>
      <c r="C2834" s="228" t="s">
        <v>35</v>
      </c>
      <c r="D2834" s="36">
        <v>0.6</v>
      </c>
      <c r="E2834" s="36"/>
      <c r="F2834" s="36">
        <v>0.6</v>
      </c>
      <c r="G2834" s="228" t="s">
        <v>1068</v>
      </c>
      <c r="H2834" s="228" t="s">
        <v>204</v>
      </c>
      <c r="I2834" s="225">
        <v>2024</v>
      </c>
    </row>
    <row r="2835" spans="1:9" s="24" customFormat="1" ht="19.5" customHeight="1">
      <c r="A2835" s="228" t="s">
        <v>169</v>
      </c>
      <c r="B2835" s="238" t="s">
        <v>793</v>
      </c>
      <c r="C2835" s="228" t="s">
        <v>35</v>
      </c>
      <c r="D2835" s="36">
        <v>1.2</v>
      </c>
      <c r="E2835" s="36"/>
      <c r="F2835" s="36">
        <v>1.2</v>
      </c>
      <c r="G2835" s="228" t="s">
        <v>1034</v>
      </c>
      <c r="H2835" s="228" t="s">
        <v>204</v>
      </c>
      <c r="I2835" s="225">
        <v>2024</v>
      </c>
    </row>
    <row r="2836" spans="1:9" s="24" customFormat="1" ht="19.5" customHeight="1">
      <c r="A2836" s="228" t="s">
        <v>170</v>
      </c>
      <c r="B2836" s="238" t="s">
        <v>2976</v>
      </c>
      <c r="C2836" s="228" t="s">
        <v>35</v>
      </c>
      <c r="D2836" s="36">
        <v>4</v>
      </c>
      <c r="E2836" s="36"/>
      <c r="F2836" s="36">
        <v>4</v>
      </c>
      <c r="G2836" s="228" t="s">
        <v>2977</v>
      </c>
      <c r="H2836" s="228" t="s">
        <v>204</v>
      </c>
      <c r="I2836" s="225">
        <v>2024</v>
      </c>
    </row>
    <row r="2837" spans="1:9" s="80" customFormat="1" ht="19.5" customHeight="1">
      <c r="A2837" s="163">
        <v>8</v>
      </c>
      <c r="B2837" s="284" t="s">
        <v>205</v>
      </c>
      <c r="C2837" s="88" t="s">
        <v>35</v>
      </c>
      <c r="D2837" s="90">
        <f>SUM(D2838:D2843)</f>
        <v>6.258437</v>
      </c>
      <c r="E2837" s="90">
        <f>SUM(E2838:E2843)</f>
        <v>0</v>
      </c>
      <c r="F2837" s="90">
        <f>SUM(F2838:F2843)</f>
        <v>6.258437</v>
      </c>
      <c r="G2837" s="103"/>
      <c r="H2837" s="92"/>
      <c r="I2837" s="223"/>
    </row>
    <row r="2838" spans="1:9" s="80" customFormat="1" ht="19.5" customHeight="1">
      <c r="A2838" s="164" t="s">
        <v>189</v>
      </c>
      <c r="B2838" s="295" t="s">
        <v>1632</v>
      </c>
      <c r="C2838" s="105" t="s">
        <v>35</v>
      </c>
      <c r="D2838" s="93">
        <v>3.75</v>
      </c>
      <c r="E2838" s="138">
        <v>0</v>
      </c>
      <c r="F2838" s="93">
        <v>3.75</v>
      </c>
      <c r="G2838" s="105" t="s">
        <v>1435</v>
      </c>
      <c r="H2838" s="92" t="s">
        <v>205</v>
      </c>
      <c r="I2838" s="223">
        <v>2024</v>
      </c>
    </row>
    <row r="2839" spans="1:9" s="80" customFormat="1" ht="19.5" customHeight="1">
      <c r="A2839" s="164" t="s">
        <v>190</v>
      </c>
      <c r="B2839" s="295" t="s">
        <v>1633</v>
      </c>
      <c r="C2839" s="105" t="s">
        <v>35</v>
      </c>
      <c r="D2839" s="93">
        <v>0.25</v>
      </c>
      <c r="E2839" s="138">
        <v>0</v>
      </c>
      <c r="F2839" s="93">
        <v>0.25</v>
      </c>
      <c r="G2839" s="105" t="s">
        <v>1435</v>
      </c>
      <c r="H2839" s="92" t="s">
        <v>205</v>
      </c>
      <c r="I2839" s="223">
        <v>2024</v>
      </c>
    </row>
    <row r="2840" spans="1:9" s="80" customFormat="1" ht="19.5" customHeight="1">
      <c r="A2840" s="164" t="s">
        <v>154</v>
      </c>
      <c r="B2840" s="295" t="s">
        <v>1634</v>
      </c>
      <c r="C2840" s="105" t="s">
        <v>35</v>
      </c>
      <c r="D2840" s="93">
        <v>0.5</v>
      </c>
      <c r="E2840" s="138">
        <v>0</v>
      </c>
      <c r="F2840" s="93">
        <v>0.5</v>
      </c>
      <c r="G2840" s="105" t="s">
        <v>1413</v>
      </c>
      <c r="H2840" s="92" t="s">
        <v>205</v>
      </c>
      <c r="I2840" s="223">
        <v>2024</v>
      </c>
    </row>
    <row r="2841" spans="1:9" s="80" customFormat="1" ht="19.5" customHeight="1">
      <c r="A2841" s="164" t="s">
        <v>191</v>
      </c>
      <c r="B2841" s="295" t="s">
        <v>1635</v>
      </c>
      <c r="C2841" s="105" t="s">
        <v>35</v>
      </c>
      <c r="D2841" s="93">
        <v>0.62</v>
      </c>
      <c r="E2841" s="138">
        <v>0</v>
      </c>
      <c r="F2841" s="93">
        <v>0.62</v>
      </c>
      <c r="G2841" s="105" t="s">
        <v>1415</v>
      </c>
      <c r="H2841" s="92" t="s">
        <v>205</v>
      </c>
      <c r="I2841" s="223">
        <v>2024</v>
      </c>
    </row>
    <row r="2842" spans="1:9" s="80" customFormat="1" ht="19.5" customHeight="1">
      <c r="A2842" s="164" t="s">
        <v>85</v>
      </c>
      <c r="B2842" s="295" t="s">
        <v>1636</v>
      </c>
      <c r="C2842" s="105" t="s">
        <v>35</v>
      </c>
      <c r="D2842" s="93">
        <v>0.5</v>
      </c>
      <c r="E2842" s="138">
        <v>0</v>
      </c>
      <c r="F2842" s="93">
        <v>0.5</v>
      </c>
      <c r="G2842" s="105" t="s">
        <v>1406</v>
      </c>
      <c r="H2842" s="92" t="s">
        <v>205</v>
      </c>
      <c r="I2842" s="223">
        <v>2025</v>
      </c>
    </row>
    <row r="2843" spans="1:9" s="80" customFormat="1" ht="19.5" customHeight="1">
      <c r="A2843" s="164" t="s">
        <v>86</v>
      </c>
      <c r="B2843" s="295" t="s">
        <v>1637</v>
      </c>
      <c r="C2843" s="105" t="s">
        <v>35</v>
      </c>
      <c r="D2843" s="93">
        <v>0.6384369999999999</v>
      </c>
      <c r="E2843" s="138">
        <v>0</v>
      </c>
      <c r="F2843" s="93">
        <v>0.6384369999999999</v>
      </c>
      <c r="G2843" s="105" t="s">
        <v>1409</v>
      </c>
      <c r="H2843" s="92" t="s">
        <v>205</v>
      </c>
      <c r="I2843" s="223">
        <v>2025</v>
      </c>
    </row>
    <row r="2844" spans="1:9" s="144" customFormat="1" ht="19.5" customHeight="1">
      <c r="A2844" s="169">
        <v>8</v>
      </c>
      <c r="B2844" s="304" t="s">
        <v>206</v>
      </c>
      <c r="C2844" s="105" t="s">
        <v>35</v>
      </c>
      <c r="D2844" s="143">
        <f>SUM(D2845:D2848)</f>
        <v>13.089999999999998</v>
      </c>
      <c r="E2844" s="143">
        <f>SUM(E2845:E2848)</f>
        <v>0.58</v>
      </c>
      <c r="F2844" s="143">
        <f>SUM(F2845:F2848)</f>
        <v>12.509999999999998</v>
      </c>
      <c r="G2844" s="101"/>
      <c r="H2844" s="92"/>
      <c r="I2844" s="223"/>
    </row>
    <row r="2845" spans="1:9" s="80" customFormat="1" ht="19.5" customHeight="1">
      <c r="A2845" s="164" t="s">
        <v>189</v>
      </c>
      <c r="B2845" s="295" t="s">
        <v>3048</v>
      </c>
      <c r="C2845" s="105" t="s">
        <v>35</v>
      </c>
      <c r="D2845" s="93">
        <v>12.299999999999999</v>
      </c>
      <c r="E2845" s="138">
        <v>0.58</v>
      </c>
      <c r="F2845" s="93">
        <f>D2845-E2845</f>
        <v>11.719999999999999</v>
      </c>
      <c r="G2845" s="105" t="s">
        <v>1209</v>
      </c>
      <c r="H2845" s="92" t="s">
        <v>206</v>
      </c>
      <c r="I2845" s="223">
        <v>2024</v>
      </c>
    </row>
    <row r="2846" spans="1:9" s="80" customFormat="1" ht="19.5" customHeight="1">
      <c r="A2846" s="164" t="s">
        <v>190</v>
      </c>
      <c r="B2846" s="295" t="s">
        <v>3049</v>
      </c>
      <c r="C2846" s="105" t="s">
        <v>35</v>
      </c>
      <c r="D2846" s="93">
        <v>0.15</v>
      </c>
      <c r="E2846" s="138"/>
      <c r="F2846" s="93">
        <v>0.15</v>
      </c>
      <c r="G2846" s="105" t="s">
        <v>1209</v>
      </c>
      <c r="H2846" s="92" t="s">
        <v>206</v>
      </c>
      <c r="I2846" s="223">
        <v>2024</v>
      </c>
    </row>
    <row r="2847" spans="1:9" s="80" customFormat="1" ht="19.5" customHeight="1">
      <c r="A2847" s="164" t="s">
        <v>154</v>
      </c>
      <c r="B2847" s="295" t="s">
        <v>156</v>
      </c>
      <c r="C2847" s="105" t="s">
        <v>35</v>
      </c>
      <c r="D2847" s="93">
        <v>0.44</v>
      </c>
      <c r="E2847" s="138"/>
      <c r="F2847" s="93">
        <v>0.44</v>
      </c>
      <c r="G2847" s="105" t="s">
        <v>1195</v>
      </c>
      <c r="H2847" s="92" t="s">
        <v>206</v>
      </c>
      <c r="I2847" s="223">
        <v>2024</v>
      </c>
    </row>
    <row r="2848" spans="1:9" s="80" customFormat="1" ht="19.5" customHeight="1">
      <c r="A2848" s="164" t="s">
        <v>191</v>
      </c>
      <c r="B2848" s="329" t="s">
        <v>3050</v>
      </c>
      <c r="C2848" s="105" t="s">
        <v>35</v>
      </c>
      <c r="D2848" s="93">
        <v>0.2</v>
      </c>
      <c r="E2848" s="138"/>
      <c r="F2848" s="93">
        <v>0.2</v>
      </c>
      <c r="G2848" s="105" t="s">
        <v>1209</v>
      </c>
      <c r="H2848" s="92" t="s">
        <v>206</v>
      </c>
      <c r="I2848" s="223">
        <v>2024</v>
      </c>
    </row>
    <row r="2849" spans="1:9" s="144" customFormat="1" ht="19.5" customHeight="1">
      <c r="A2849" s="169">
        <v>9</v>
      </c>
      <c r="B2849" s="304" t="s">
        <v>3178</v>
      </c>
      <c r="C2849" s="105" t="s">
        <v>35</v>
      </c>
      <c r="D2849" s="143">
        <f>SUM(D2850:D2852)</f>
        <v>1.17</v>
      </c>
      <c r="E2849" s="143">
        <f>SUM(E2850:E2852)</f>
        <v>0</v>
      </c>
      <c r="F2849" s="143">
        <f>SUM(F2850:F2852)</f>
        <v>1.17</v>
      </c>
      <c r="G2849" s="101"/>
      <c r="H2849" s="104"/>
      <c r="I2849" s="223"/>
    </row>
    <row r="2850" spans="1:9" s="80" customFormat="1" ht="19.5" customHeight="1">
      <c r="A2850" s="164" t="s">
        <v>182</v>
      </c>
      <c r="B2850" s="245" t="s">
        <v>4768</v>
      </c>
      <c r="C2850" s="105" t="s">
        <v>35</v>
      </c>
      <c r="D2850" s="93">
        <v>0.08</v>
      </c>
      <c r="E2850" s="138">
        <v>0</v>
      </c>
      <c r="F2850" s="93">
        <v>0.08</v>
      </c>
      <c r="G2850" s="105"/>
      <c r="H2850" s="104" t="s">
        <v>1394</v>
      </c>
      <c r="I2850" s="223">
        <v>2024</v>
      </c>
    </row>
    <row r="2851" spans="1:9" s="80" customFormat="1" ht="19.5" customHeight="1">
      <c r="A2851" s="164" t="s">
        <v>183</v>
      </c>
      <c r="B2851" s="245" t="s">
        <v>4769</v>
      </c>
      <c r="C2851" s="105" t="s">
        <v>35</v>
      </c>
      <c r="D2851" s="93">
        <v>0.04</v>
      </c>
      <c r="E2851" s="93"/>
      <c r="F2851" s="93">
        <v>0.04</v>
      </c>
      <c r="G2851" s="105"/>
      <c r="H2851" s="104" t="s">
        <v>1394</v>
      </c>
      <c r="I2851" s="223">
        <v>2024</v>
      </c>
    </row>
    <row r="2852" spans="1:9" s="80" customFormat="1" ht="19.5" customHeight="1">
      <c r="A2852" s="164" t="s">
        <v>184</v>
      </c>
      <c r="B2852" s="245" t="s">
        <v>4770</v>
      </c>
      <c r="C2852" s="105" t="s">
        <v>35</v>
      </c>
      <c r="D2852" s="93">
        <v>1.05</v>
      </c>
      <c r="E2852" s="93"/>
      <c r="F2852" s="93">
        <v>1.05</v>
      </c>
      <c r="G2852" s="105"/>
      <c r="H2852" s="104" t="s">
        <v>1394</v>
      </c>
      <c r="I2852" s="223">
        <v>2024</v>
      </c>
    </row>
    <row r="2853" spans="1:9" s="34" customFormat="1" ht="19.5" customHeight="1">
      <c r="A2853" s="155" t="s">
        <v>101</v>
      </c>
      <c r="B2853" s="271" t="s">
        <v>102</v>
      </c>
      <c r="C2853" s="6" t="s">
        <v>36</v>
      </c>
      <c r="D2853" s="13">
        <f>D2854</f>
        <v>1.6600000000000001</v>
      </c>
      <c r="E2853" s="131"/>
      <c r="F2853" s="13">
        <f>F2854</f>
        <v>1.6600000000000001</v>
      </c>
      <c r="G2853" s="6"/>
      <c r="H2853" s="6"/>
      <c r="I2853" s="225"/>
    </row>
    <row r="2854" spans="1:9" s="78" customFormat="1" ht="19.5" customHeight="1">
      <c r="A2854" s="156">
        <v>1</v>
      </c>
      <c r="B2854" s="266" t="s">
        <v>569</v>
      </c>
      <c r="C2854" s="15" t="s">
        <v>36</v>
      </c>
      <c r="D2854" s="50">
        <f>SUM(D2855:D2861)</f>
        <v>1.6600000000000001</v>
      </c>
      <c r="E2854" s="50">
        <f>SUM(E2855:E2861)</f>
        <v>0</v>
      </c>
      <c r="F2854" s="50">
        <f>SUM(F2855:F2861)</f>
        <v>1.6600000000000001</v>
      </c>
      <c r="G2854" s="48"/>
      <c r="H2854" s="3" t="s">
        <v>201</v>
      </c>
      <c r="I2854" s="222">
        <v>201</v>
      </c>
    </row>
    <row r="2855" spans="1:9" s="72" customFormat="1" ht="19.5" customHeight="1">
      <c r="A2855" s="157">
        <v>1.1</v>
      </c>
      <c r="B2855" s="258" t="s">
        <v>570</v>
      </c>
      <c r="C2855" s="15" t="s">
        <v>35</v>
      </c>
      <c r="D2855" s="18">
        <v>0.1</v>
      </c>
      <c r="E2855" s="26"/>
      <c r="F2855" s="18">
        <v>0.1</v>
      </c>
      <c r="G2855" s="17" t="s">
        <v>496</v>
      </c>
      <c r="H2855" s="3" t="s">
        <v>201</v>
      </c>
      <c r="I2855" s="222">
        <v>2023</v>
      </c>
    </row>
    <row r="2856" spans="1:9" s="72" customFormat="1" ht="19.5" customHeight="1">
      <c r="A2856" s="157">
        <v>1.2</v>
      </c>
      <c r="B2856" s="265" t="s">
        <v>4772</v>
      </c>
      <c r="C2856" s="15" t="s">
        <v>35</v>
      </c>
      <c r="D2856" s="18">
        <v>0.08</v>
      </c>
      <c r="E2856" s="26"/>
      <c r="F2856" s="18">
        <v>0.08</v>
      </c>
      <c r="G2856" s="17" t="s">
        <v>496</v>
      </c>
      <c r="H2856" s="3" t="s">
        <v>201</v>
      </c>
      <c r="I2856" s="222">
        <v>2022</v>
      </c>
    </row>
    <row r="2857" spans="1:9" s="72" customFormat="1" ht="19.5" customHeight="1">
      <c r="A2857" s="157">
        <v>1.3</v>
      </c>
      <c r="B2857" s="265" t="s">
        <v>4771</v>
      </c>
      <c r="C2857" s="15" t="s">
        <v>36</v>
      </c>
      <c r="D2857" s="18">
        <v>0.18</v>
      </c>
      <c r="E2857" s="26"/>
      <c r="F2857" s="18">
        <v>0.18</v>
      </c>
      <c r="G2857" s="17" t="s">
        <v>496</v>
      </c>
      <c r="H2857" s="3" t="s">
        <v>201</v>
      </c>
      <c r="I2857" s="222">
        <v>2022</v>
      </c>
    </row>
    <row r="2858" spans="1:9" s="72" customFormat="1" ht="19.5" customHeight="1">
      <c r="A2858" s="157">
        <v>1.4</v>
      </c>
      <c r="B2858" s="238" t="s">
        <v>4773</v>
      </c>
      <c r="C2858" s="15" t="s">
        <v>36</v>
      </c>
      <c r="D2858" s="18">
        <v>0.02</v>
      </c>
      <c r="E2858" s="26"/>
      <c r="F2858" s="18">
        <v>0.02</v>
      </c>
      <c r="G2858" s="17" t="s">
        <v>496</v>
      </c>
      <c r="H2858" s="3" t="s">
        <v>201</v>
      </c>
      <c r="I2858" s="222">
        <v>2022</v>
      </c>
    </row>
    <row r="2859" spans="1:9" s="72" customFormat="1" ht="19.5" customHeight="1">
      <c r="A2859" s="157">
        <v>1.5</v>
      </c>
      <c r="B2859" s="238" t="s">
        <v>569</v>
      </c>
      <c r="C2859" s="15" t="s">
        <v>36</v>
      </c>
      <c r="D2859" s="18">
        <v>1.14</v>
      </c>
      <c r="E2859" s="26"/>
      <c r="F2859" s="18">
        <v>1.14</v>
      </c>
      <c r="G2859" s="17" t="s">
        <v>498</v>
      </c>
      <c r="H2859" s="3" t="s">
        <v>201</v>
      </c>
      <c r="I2859" s="222">
        <v>2022</v>
      </c>
    </row>
    <row r="2860" spans="1:9" s="72" customFormat="1" ht="19.5" customHeight="1">
      <c r="A2860" s="157">
        <v>1.6</v>
      </c>
      <c r="B2860" s="238" t="s">
        <v>4773</v>
      </c>
      <c r="C2860" s="15" t="s">
        <v>36</v>
      </c>
      <c r="D2860" s="18">
        <v>0.02</v>
      </c>
      <c r="E2860" s="26"/>
      <c r="F2860" s="18">
        <v>0.02</v>
      </c>
      <c r="G2860" s="17" t="s">
        <v>503</v>
      </c>
      <c r="H2860" s="3" t="s">
        <v>201</v>
      </c>
      <c r="I2860" s="222">
        <v>2022</v>
      </c>
    </row>
    <row r="2861" spans="1:9" s="72" customFormat="1" ht="19.5" customHeight="1">
      <c r="A2861" s="157">
        <v>1.7</v>
      </c>
      <c r="B2861" s="238" t="s">
        <v>571</v>
      </c>
      <c r="C2861" s="15" t="s">
        <v>36</v>
      </c>
      <c r="D2861" s="18">
        <v>0.12</v>
      </c>
      <c r="E2861" s="26"/>
      <c r="F2861" s="18">
        <v>0.12</v>
      </c>
      <c r="G2861" s="17" t="s">
        <v>504</v>
      </c>
      <c r="H2861" s="3" t="s">
        <v>201</v>
      </c>
      <c r="I2861" s="222">
        <v>2022</v>
      </c>
    </row>
    <row r="2862" spans="1:9" s="152" customFormat="1" ht="19.5" customHeight="1">
      <c r="A2862" s="151" t="s">
        <v>803</v>
      </c>
      <c r="B2862" s="241" t="s">
        <v>196</v>
      </c>
      <c r="C2862" s="15" t="s">
        <v>40</v>
      </c>
      <c r="D2862" s="210"/>
      <c r="E2862" s="210"/>
      <c r="F2862" s="210"/>
      <c r="G2862" s="151"/>
      <c r="H2862" s="3"/>
      <c r="I2862" s="225"/>
    </row>
    <row r="2863" spans="1:9" s="78" customFormat="1" ht="19.5" customHeight="1">
      <c r="A2863" s="156">
        <v>1</v>
      </c>
      <c r="B2863" s="241" t="s">
        <v>201</v>
      </c>
      <c r="C2863" s="15" t="s">
        <v>40</v>
      </c>
      <c r="D2863" s="50">
        <f>SUM(D2864:D2894)</f>
        <v>10.5</v>
      </c>
      <c r="E2863" s="50">
        <f>SUM(E2864:E2894)</f>
        <v>0</v>
      </c>
      <c r="F2863" s="50">
        <f>SUM(F2864:F2894)</f>
        <v>10.5</v>
      </c>
      <c r="G2863" s="151"/>
      <c r="H2863" s="3"/>
      <c r="I2863" s="222"/>
    </row>
    <row r="2864" spans="1:9" s="78" customFormat="1" ht="19.5" customHeight="1">
      <c r="A2864" s="225" t="s">
        <v>119</v>
      </c>
      <c r="B2864" s="238" t="s">
        <v>553</v>
      </c>
      <c r="C2864" s="15" t="s">
        <v>40</v>
      </c>
      <c r="D2864" s="18">
        <v>0.3</v>
      </c>
      <c r="E2864" s="112"/>
      <c r="F2864" s="18">
        <v>0.3</v>
      </c>
      <c r="G2864" s="20" t="s">
        <v>496</v>
      </c>
      <c r="H2864" s="3" t="s">
        <v>201</v>
      </c>
      <c r="I2864" s="222">
        <v>2022</v>
      </c>
    </row>
    <row r="2865" spans="1:9" s="78" customFormat="1" ht="19.5" customHeight="1">
      <c r="A2865" s="225" t="s">
        <v>105</v>
      </c>
      <c r="B2865" s="238" t="s">
        <v>554</v>
      </c>
      <c r="C2865" s="15" t="s">
        <v>40</v>
      </c>
      <c r="D2865" s="18">
        <v>0.37</v>
      </c>
      <c r="E2865" s="112"/>
      <c r="F2865" s="18">
        <v>0.37</v>
      </c>
      <c r="G2865" s="20" t="s">
        <v>496</v>
      </c>
      <c r="H2865" s="3" t="s">
        <v>201</v>
      </c>
      <c r="I2865" s="222">
        <v>2022</v>
      </c>
    </row>
    <row r="2866" spans="1:9" s="78" customFormat="1" ht="19.5" customHeight="1">
      <c r="A2866" s="225" t="s">
        <v>121</v>
      </c>
      <c r="B2866" s="238" t="s">
        <v>555</v>
      </c>
      <c r="C2866" s="15" t="s">
        <v>40</v>
      </c>
      <c r="D2866" s="18">
        <v>0.54</v>
      </c>
      <c r="E2866" s="112"/>
      <c r="F2866" s="18">
        <v>0.54</v>
      </c>
      <c r="G2866" s="20" t="s">
        <v>496</v>
      </c>
      <c r="H2866" s="3" t="s">
        <v>201</v>
      </c>
      <c r="I2866" s="222">
        <v>2022</v>
      </c>
    </row>
    <row r="2867" spans="1:9" s="78" customFormat="1" ht="19.5" customHeight="1">
      <c r="A2867" s="225" t="s">
        <v>122</v>
      </c>
      <c r="B2867" s="238" t="s">
        <v>1914</v>
      </c>
      <c r="C2867" s="15" t="s">
        <v>40</v>
      </c>
      <c r="D2867" s="18">
        <v>0.06</v>
      </c>
      <c r="E2867" s="112"/>
      <c r="F2867" s="18">
        <v>0.06</v>
      </c>
      <c r="G2867" s="20" t="s">
        <v>496</v>
      </c>
      <c r="H2867" s="3" t="s">
        <v>201</v>
      </c>
      <c r="I2867" s="222">
        <v>2023</v>
      </c>
    </row>
    <row r="2868" spans="1:9" s="78" customFormat="1" ht="19.5" customHeight="1">
      <c r="A2868" s="225" t="s">
        <v>123</v>
      </c>
      <c r="B2868" s="238" t="s">
        <v>556</v>
      </c>
      <c r="C2868" s="15" t="s">
        <v>40</v>
      </c>
      <c r="D2868" s="18">
        <v>0.11</v>
      </c>
      <c r="E2868" s="112"/>
      <c r="F2868" s="18">
        <v>0.11</v>
      </c>
      <c r="G2868" s="20" t="s">
        <v>496</v>
      </c>
      <c r="H2868" s="3" t="s">
        <v>201</v>
      </c>
      <c r="I2868" s="222">
        <v>2023</v>
      </c>
    </row>
    <row r="2869" spans="1:9" s="78" customFormat="1" ht="19.5" customHeight="1">
      <c r="A2869" s="225" t="s">
        <v>46</v>
      </c>
      <c r="B2869" s="238" t="s">
        <v>557</v>
      </c>
      <c r="C2869" s="15" t="s">
        <v>40</v>
      </c>
      <c r="D2869" s="18">
        <v>0.16</v>
      </c>
      <c r="E2869" s="112"/>
      <c r="F2869" s="18">
        <v>0.16</v>
      </c>
      <c r="G2869" s="20" t="s">
        <v>496</v>
      </c>
      <c r="H2869" s="3" t="s">
        <v>201</v>
      </c>
      <c r="I2869" s="222">
        <v>2023</v>
      </c>
    </row>
    <row r="2870" spans="1:9" s="78" customFormat="1" ht="19.5" customHeight="1">
      <c r="A2870" s="225" t="s">
        <v>116</v>
      </c>
      <c r="B2870" s="238" t="s">
        <v>558</v>
      </c>
      <c r="C2870" s="15" t="s">
        <v>40</v>
      </c>
      <c r="D2870" s="18">
        <v>0.03</v>
      </c>
      <c r="E2870" s="112"/>
      <c r="F2870" s="18">
        <v>0.03</v>
      </c>
      <c r="G2870" s="20" t="s">
        <v>496</v>
      </c>
      <c r="H2870" s="3" t="s">
        <v>201</v>
      </c>
      <c r="I2870" s="222">
        <v>2023</v>
      </c>
    </row>
    <row r="2871" spans="1:9" s="78" customFormat="1" ht="19.5" customHeight="1">
      <c r="A2871" s="225" t="s">
        <v>62</v>
      </c>
      <c r="B2871" s="238" t="s">
        <v>1915</v>
      </c>
      <c r="C2871" s="15" t="s">
        <v>40</v>
      </c>
      <c r="D2871" s="18">
        <v>0.2</v>
      </c>
      <c r="E2871" s="112"/>
      <c r="F2871" s="18">
        <v>0.2</v>
      </c>
      <c r="G2871" s="87" t="s">
        <v>509</v>
      </c>
      <c r="H2871" s="3" t="s">
        <v>201</v>
      </c>
      <c r="I2871" s="222">
        <v>2023</v>
      </c>
    </row>
    <row r="2872" spans="1:9" s="78" customFormat="1" ht="19.5" customHeight="1">
      <c r="A2872" s="225" t="s">
        <v>125</v>
      </c>
      <c r="B2872" s="238" t="s">
        <v>1916</v>
      </c>
      <c r="C2872" s="15" t="s">
        <v>40</v>
      </c>
      <c r="D2872" s="18">
        <v>1</v>
      </c>
      <c r="E2872" s="112"/>
      <c r="F2872" s="18">
        <v>1</v>
      </c>
      <c r="G2872" s="20" t="s">
        <v>504</v>
      </c>
      <c r="H2872" s="3" t="s">
        <v>201</v>
      </c>
      <c r="I2872" s="222">
        <v>2024</v>
      </c>
    </row>
    <row r="2873" spans="1:9" s="72" customFormat="1" ht="19.5" customHeight="1">
      <c r="A2873" s="225" t="s">
        <v>144</v>
      </c>
      <c r="B2873" s="238" t="s">
        <v>559</v>
      </c>
      <c r="C2873" s="15" t="s">
        <v>40</v>
      </c>
      <c r="D2873" s="18">
        <v>0.23</v>
      </c>
      <c r="E2873" s="112"/>
      <c r="F2873" s="18">
        <v>0.23</v>
      </c>
      <c r="G2873" s="228" t="s">
        <v>498</v>
      </c>
      <c r="H2873" s="3" t="s">
        <v>201</v>
      </c>
      <c r="I2873" s="222">
        <v>2024</v>
      </c>
    </row>
    <row r="2874" spans="1:9" s="72" customFormat="1" ht="19.5" customHeight="1">
      <c r="A2874" s="225" t="s">
        <v>145</v>
      </c>
      <c r="B2874" s="238" t="s">
        <v>1917</v>
      </c>
      <c r="C2874" s="15" t="s">
        <v>40</v>
      </c>
      <c r="D2874" s="18">
        <v>0.27</v>
      </c>
      <c r="E2874" s="112"/>
      <c r="F2874" s="18">
        <v>0.27</v>
      </c>
      <c r="G2874" s="228" t="s">
        <v>498</v>
      </c>
      <c r="H2874" s="3" t="s">
        <v>201</v>
      </c>
      <c r="I2874" s="222">
        <v>2024</v>
      </c>
    </row>
    <row r="2875" spans="1:9" s="72" customFormat="1" ht="19.5" customHeight="1">
      <c r="A2875" s="225" t="s">
        <v>146</v>
      </c>
      <c r="B2875" s="238" t="s">
        <v>1918</v>
      </c>
      <c r="C2875" s="15" t="s">
        <v>40</v>
      </c>
      <c r="D2875" s="18">
        <v>0.27</v>
      </c>
      <c r="E2875" s="112"/>
      <c r="F2875" s="18">
        <v>0.27</v>
      </c>
      <c r="G2875" s="228" t="s">
        <v>498</v>
      </c>
      <c r="H2875" s="3" t="s">
        <v>201</v>
      </c>
      <c r="I2875" s="222">
        <v>2024</v>
      </c>
    </row>
    <row r="2876" spans="1:9" s="72" customFormat="1" ht="19.5" customHeight="1">
      <c r="A2876" s="225" t="s">
        <v>147</v>
      </c>
      <c r="B2876" s="238" t="s">
        <v>560</v>
      </c>
      <c r="C2876" s="15" t="s">
        <v>40</v>
      </c>
      <c r="D2876" s="18">
        <v>0.04</v>
      </c>
      <c r="E2876" s="112"/>
      <c r="F2876" s="18">
        <v>0.04</v>
      </c>
      <c r="G2876" s="228" t="s">
        <v>499</v>
      </c>
      <c r="H2876" s="3" t="s">
        <v>201</v>
      </c>
      <c r="I2876" s="222">
        <v>2025</v>
      </c>
    </row>
    <row r="2877" spans="1:9" s="72" customFormat="1" ht="19.5" customHeight="1">
      <c r="A2877" s="225" t="s">
        <v>148</v>
      </c>
      <c r="B2877" s="238" t="s">
        <v>561</v>
      </c>
      <c r="C2877" s="15" t="s">
        <v>40</v>
      </c>
      <c r="D2877" s="18">
        <v>0.18</v>
      </c>
      <c r="E2877" s="112"/>
      <c r="F2877" s="18">
        <v>0.18</v>
      </c>
      <c r="G2877" s="228" t="s">
        <v>499</v>
      </c>
      <c r="H2877" s="3" t="s">
        <v>201</v>
      </c>
      <c r="I2877" s="222">
        <v>2025</v>
      </c>
    </row>
    <row r="2878" spans="1:9" s="72" customFormat="1" ht="19.5" customHeight="1">
      <c r="A2878" s="225" t="s">
        <v>149</v>
      </c>
      <c r="B2878" s="238" t="s">
        <v>562</v>
      </c>
      <c r="C2878" s="15" t="s">
        <v>40</v>
      </c>
      <c r="D2878" s="18">
        <v>0.28</v>
      </c>
      <c r="E2878" s="112"/>
      <c r="F2878" s="18">
        <v>0.28</v>
      </c>
      <c r="G2878" s="228" t="s">
        <v>499</v>
      </c>
      <c r="H2878" s="3" t="s">
        <v>201</v>
      </c>
      <c r="I2878" s="222">
        <v>2025</v>
      </c>
    </row>
    <row r="2879" spans="1:9" s="72" customFormat="1" ht="19.5" customHeight="1">
      <c r="A2879" s="225" t="s">
        <v>150</v>
      </c>
      <c r="B2879" s="238" t="s">
        <v>563</v>
      </c>
      <c r="C2879" s="15" t="s">
        <v>40</v>
      </c>
      <c r="D2879" s="18">
        <v>0.2</v>
      </c>
      <c r="E2879" s="112"/>
      <c r="F2879" s="18">
        <v>0.2</v>
      </c>
      <c r="G2879" s="228" t="s">
        <v>499</v>
      </c>
      <c r="H2879" s="3" t="s">
        <v>201</v>
      </c>
      <c r="I2879" s="222">
        <v>2025</v>
      </c>
    </row>
    <row r="2880" spans="1:9" s="72" customFormat="1" ht="19.5" customHeight="1">
      <c r="A2880" s="225" t="s">
        <v>1973</v>
      </c>
      <c r="B2880" s="238" t="s">
        <v>1919</v>
      </c>
      <c r="C2880" s="15" t="s">
        <v>40</v>
      </c>
      <c r="D2880" s="18">
        <v>0.09</v>
      </c>
      <c r="E2880" s="112"/>
      <c r="F2880" s="18">
        <v>0.09</v>
      </c>
      <c r="G2880" s="228" t="s">
        <v>499</v>
      </c>
      <c r="H2880" s="3" t="s">
        <v>201</v>
      </c>
      <c r="I2880" s="222">
        <v>2025</v>
      </c>
    </row>
    <row r="2881" spans="1:9" s="72" customFormat="1" ht="19.5" customHeight="1">
      <c r="A2881" s="225" t="s">
        <v>1974</v>
      </c>
      <c r="B2881" s="238" t="s">
        <v>564</v>
      </c>
      <c r="C2881" s="15" t="s">
        <v>40</v>
      </c>
      <c r="D2881" s="18">
        <v>0.28</v>
      </c>
      <c r="E2881" s="112"/>
      <c r="F2881" s="18">
        <v>0.28</v>
      </c>
      <c r="G2881" s="228" t="s">
        <v>499</v>
      </c>
      <c r="H2881" s="3" t="s">
        <v>201</v>
      </c>
      <c r="I2881" s="222">
        <v>2025</v>
      </c>
    </row>
    <row r="2882" spans="1:9" s="72" customFormat="1" ht="19.5" customHeight="1">
      <c r="A2882" s="225" t="s">
        <v>1975</v>
      </c>
      <c r="B2882" s="238" t="s">
        <v>565</v>
      </c>
      <c r="C2882" s="15" t="s">
        <v>40</v>
      </c>
      <c r="D2882" s="18">
        <v>0.6699999999999999</v>
      </c>
      <c r="E2882" s="112"/>
      <c r="F2882" s="18">
        <v>0.6699999999999999</v>
      </c>
      <c r="G2882" s="228" t="s">
        <v>500</v>
      </c>
      <c r="H2882" s="3" t="s">
        <v>201</v>
      </c>
      <c r="I2882" s="222">
        <v>2025</v>
      </c>
    </row>
    <row r="2883" spans="1:9" s="72" customFormat="1" ht="19.5" customHeight="1">
      <c r="A2883" s="225" t="s">
        <v>1976</v>
      </c>
      <c r="B2883" s="238" t="s">
        <v>566</v>
      </c>
      <c r="C2883" s="15" t="s">
        <v>40</v>
      </c>
      <c r="D2883" s="18">
        <v>1.32</v>
      </c>
      <c r="E2883" s="112"/>
      <c r="F2883" s="18">
        <v>1.32</v>
      </c>
      <c r="G2883" s="228" t="s">
        <v>500</v>
      </c>
      <c r="H2883" s="3" t="s">
        <v>201</v>
      </c>
      <c r="I2883" s="222">
        <v>2025</v>
      </c>
    </row>
    <row r="2884" spans="1:9" s="72" customFormat="1" ht="19.5" customHeight="1">
      <c r="A2884" s="225" t="s">
        <v>1977</v>
      </c>
      <c r="B2884" s="238" t="s">
        <v>1920</v>
      </c>
      <c r="C2884" s="15" t="s">
        <v>40</v>
      </c>
      <c r="D2884" s="18">
        <v>0.39</v>
      </c>
      <c r="E2884" s="112"/>
      <c r="F2884" s="18">
        <v>0.39</v>
      </c>
      <c r="G2884" s="228" t="s">
        <v>500</v>
      </c>
      <c r="H2884" s="3" t="s">
        <v>201</v>
      </c>
      <c r="I2884" s="222">
        <v>2025</v>
      </c>
    </row>
    <row r="2885" spans="1:9" s="72" customFormat="1" ht="19.5" customHeight="1">
      <c r="A2885" s="225" t="s">
        <v>1978</v>
      </c>
      <c r="B2885" s="238" t="s">
        <v>1921</v>
      </c>
      <c r="C2885" s="15" t="s">
        <v>40</v>
      </c>
      <c r="D2885" s="18">
        <v>0.08</v>
      </c>
      <c r="E2885" s="112"/>
      <c r="F2885" s="18">
        <v>0.08</v>
      </c>
      <c r="G2885" s="87" t="s">
        <v>209</v>
      </c>
      <c r="H2885" s="3" t="s">
        <v>201</v>
      </c>
      <c r="I2885" s="222">
        <v>2022</v>
      </c>
    </row>
    <row r="2886" spans="1:9" s="72" customFormat="1" ht="19.5" customHeight="1">
      <c r="A2886" s="225" t="s">
        <v>1979</v>
      </c>
      <c r="B2886" s="282" t="s">
        <v>1922</v>
      </c>
      <c r="C2886" s="15" t="s">
        <v>40</v>
      </c>
      <c r="D2886" s="18">
        <v>0.37</v>
      </c>
      <c r="E2886" s="112"/>
      <c r="F2886" s="18">
        <v>0.37</v>
      </c>
      <c r="G2886" s="87" t="s">
        <v>502</v>
      </c>
      <c r="H2886" s="3" t="s">
        <v>201</v>
      </c>
      <c r="I2886" s="222">
        <v>2022</v>
      </c>
    </row>
    <row r="2887" spans="1:9" s="72" customFormat="1" ht="19.5" customHeight="1">
      <c r="A2887" s="225" t="s">
        <v>1980</v>
      </c>
      <c r="B2887" s="282" t="s">
        <v>1923</v>
      </c>
      <c r="C2887" s="15" t="s">
        <v>40</v>
      </c>
      <c r="D2887" s="18">
        <v>0.5</v>
      </c>
      <c r="E2887" s="112"/>
      <c r="F2887" s="18">
        <v>0.5</v>
      </c>
      <c r="G2887" s="87" t="s">
        <v>525</v>
      </c>
      <c r="H2887" s="3" t="s">
        <v>201</v>
      </c>
      <c r="I2887" s="222">
        <v>2022</v>
      </c>
    </row>
    <row r="2888" spans="1:9" s="72" customFormat="1" ht="19.5" customHeight="1">
      <c r="A2888" s="225" t="s">
        <v>1981</v>
      </c>
      <c r="B2888" s="238" t="s">
        <v>566</v>
      </c>
      <c r="C2888" s="15" t="s">
        <v>40</v>
      </c>
      <c r="D2888" s="18">
        <v>0.23</v>
      </c>
      <c r="E2888" s="112"/>
      <c r="F2888" s="18">
        <v>0.23</v>
      </c>
      <c r="G2888" s="87" t="s">
        <v>525</v>
      </c>
      <c r="H2888" s="3" t="s">
        <v>201</v>
      </c>
      <c r="I2888" s="222">
        <v>2022</v>
      </c>
    </row>
    <row r="2889" spans="1:9" s="72" customFormat="1" ht="19.5" customHeight="1">
      <c r="A2889" s="225" t="s">
        <v>1982</v>
      </c>
      <c r="B2889" s="238" t="s">
        <v>1924</v>
      </c>
      <c r="C2889" s="15" t="s">
        <v>40</v>
      </c>
      <c r="D2889" s="18">
        <v>0.89</v>
      </c>
      <c r="E2889" s="112"/>
      <c r="F2889" s="18">
        <v>0.89</v>
      </c>
      <c r="G2889" s="87" t="s">
        <v>504</v>
      </c>
      <c r="H2889" s="3" t="s">
        <v>201</v>
      </c>
      <c r="I2889" s="222">
        <v>2022</v>
      </c>
    </row>
    <row r="2890" spans="1:9" s="72" customFormat="1" ht="19.5" customHeight="1">
      <c r="A2890" s="225" t="s">
        <v>1983</v>
      </c>
      <c r="B2890" s="238" t="s">
        <v>1925</v>
      </c>
      <c r="C2890" s="15" t="s">
        <v>40</v>
      </c>
      <c r="D2890" s="18">
        <v>0.38</v>
      </c>
      <c r="E2890" s="112"/>
      <c r="F2890" s="18">
        <v>0.38</v>
      </c>
      <c r="G2890" s="87" t="s">
        <v>505</v>
      </c>
      <c r="H2890" s="3" t="s">
        <v>201</v>
      </c>
      <c r="I2890" s="222">
        <v>2022</v>
      </c>
    </row>
    <row r="2891" spans="1:9" s="72" customFormat="1" ht="19.5" customHeight="1">
      <c r="A2891" s="225" t="s">
        <v>1984</v>
      </c>
      <c r="B2891" s="238" t="s">
        <v>1926</v>
      </c>
      <c r="C2891" s="15" t="s">
        <v>40</v>
      </c>
      <c r="D2891" s="18">
        <v>0.58</v>
      </c>
      <c r="E2891" s="112"/>
      <c r="F2891" s="18">
        <v>0.58</v>
      </c>
      <c r="G2891" s="87" t="s">
        <v>506</v>
      </c>
      <c r="H2891" s="3" t="s">
        <v>201</v>
      </c>
      <c r="I2891" s="222">
        <v>2024</v>
      </c>
    </row>
    <row r="2892" spans="1:9" s="45" customFormat="1" ht="19.5" customHeight="1">
      <c r="A2892" s="225" t="s">
        <v>1985</v>
      </c>
      <c r="B2892" s="238" t="s">
        <v>1927</v>
      </c>
      <c r="C2892" s="100" t="s">
        <v>40</v>
      </c>
      <c r="D2892" s="18">
        <v>0.07</v>
      </c>
      <c r="E2892" s="141"/>
      <c r="F2892" s="18">
        <v>0.07</v>
      </c>
      <c r="G2892" s="87" t="s">
        <v>508</v>
      </c>
      <c r="H2892" s="3" t="s">
        <v>201</v>
      </c>
      <c r="I2892" s="222">
        <v>2024</v>
      </c>
    </row>
    <row r="2893" spans="1:9" s="45" customFormat="1" ht="19.5" customHeight="1">
      <c r="A2893" s="225" t="s">
        <v>1986</v>
      </c>
      <c r="B2893" s="238" t="s">
        <v>1928</v>
      </c>
      <c r="C2893" s="100" t="s">
        <v>40</v>
      </c>
      <c r="D2893" s="18">
        <v>0.29</v>
      </c>
      <c r="E2893" s="141"/>
      <c r="F2893" s="18">
        <v>0.29</v>
      </c>
      <c r="G2893" s="87" t="s">
        <v>508</v>
      </c>
      <c r="H2893" s="3" t="s">
        <v>201</v>
      </c>
      <c r="I2893" s="222">
        <v>2024</v>
      </c>
    </row>
    <row r="2894" spans="1:9" s="45" customFormat="1" ht="19.5" customHeight="1">
      <c r="A2894" s="225" t="s">
        <v>1987</v>
      </c>
      <c r="B2894" s="238" t="s">
        <v>1929</v>
      </c>
      <c r="C2894" s="100" t="s">
        <v>40</v>
      </c>
      <c r="D2894" s="18">
        <v>0.12</v>
      </c>
      <c r="E2894" s="141"/>
      <c r="F2894" s="18">
        <v>0.12</v>
      </c>
      <c r="G2894" s="87" t="s">
        <v>508</v>
      </c>
      <c r="H2894" s="3" t="s">
        <v>201</v>
      </c>
      <c r="I2894" s="222">
        <v>2024</v>
      </c>
    </row>
    <row r="2895" spans="1:9" s="152" customFormat="1" ht="19.5" customHeight="1">
      <c r="A2895" s="151">
        <v>2</v>
      </c>
      <c r="B2895" s="241" t="s">
        <v>203</v>
      </c>
      <c r="C2895" s="151" t="s">
        <v>40</v>
      </c>
      <c r="D2895" s="207">
        <f>SUM(D2896:D2916)</f>
        <v>11.110000000000001</v>
      </c>
      <c r="E2895" s="207">
        <f>SUM(E2896:E2916)</f>
        <v>0</v>
      </c>
      <c r="F2895" s="207">
        <f>SUM(F2896:F2916)</f>
        <v>11.110000000000001</v>
      </c>
      <c r="G2895" s="151"/>
      <c r="H2895" s="228"/>
      <c r="I2895" s="225"/>
    </row>
    <row r="2896" spans="1:9" s="24" customFormat="1" ht="19.5" customHeight="1">
      <c r="A2896" s="228" t="s">
        <v>55</v>
      </c>
      <c r="B2896" s="238" t="s">
        <v>956</v>
      </c>
      <c r="C2896" s="228" t="s">
        <v>40</v>
      </c>
      <c r="D2896" s="179">
        <v>0.46</v>
      </c>
      <c r="E2896" s="26"/>
      <c r="F2896" s="41">
        <v>0.46</v>
      </c>
      <c r="G2896" s="228" t="s">
        <v>838</v>
      </c>
      <c r="H2896" s="228" t="s">
        <v>203</v>
      </c>
      <c r="I2896" s="225">
        <v>2021</v>
      </c>
    </row>
    <row r="2897" spans="1:9" s="152" customFormat="1" ht="19.5" customHeight="1">
      <c r="A2897" s="228" t="s">
        <v>63</v>
      </c>
      <c r="B2897" s="238" t="s">
        <v>957</v>
      </c>
      <c r="C2897" s="228" t="s">
        <v>40</v>
      </c>
      <c r="D2897" s="179">
        <v>0.1</v>
      </c>
      <c r="E2897" s="26"/>
      <c r="F2897" s="41">
        <v>0.1</v>
      </c>
      <c r="G2897" s="228" t="s">
        <v>837</v>
      </c>
      <c r="H2897" s="228" t="s">
        <v>203</v>
      </c>
      <c r="I2897" s="225">
        <v>2021</v>
      </c>
    </row>
    <row r="2898" spans="1:9" s="152" customFormat="1" ht="19.5" customHeight="1">
      <c r="A2898" s="228" t="s">
        <v>108</v>
      </c>
      <c r="B2898" s="238" t="s">
        <v>4774</v>
      </c>
      <c r="C2898" s="228" t="s">
        <v>40</v>
      </c>
      <c r="D2898" s="179">
        <v>0.29</v>
      </c>
      <c r="E2898" s="26"/>
      <c r="F2898" s="41">
        <v>0.29</v>
      </c>
      <c r="G2898" s="228" t="s">
        <v>208</v>
      </c>
      <c r="H2898" s="228" t="s">
        <v>203</v>
      </c>
      <c r="I2898" s="225">
        <v>2021</v>
      </c>
    </row>
    <row r="2899" spans="1:9" s="152" customFormat="1" ht="19.5" customHeight="1">
      <c r="A2899" s="228" t="s">
        <v>54</v>
      </c>
      <c r="B2899" s="238" t="s">
        <v>4775</v>
      </c>
      <c r="C2899" s="228" t="s">
        <v>40</v>
      </c>
      <c r="D2899" s="179">
        <v>1.9</v>
      </c>
      <c r="E2899" s="26"/>
      <c r="F2899" s="41">
        <v>1.9</v>
      </c>
      <c r="G2899" s="228" t="s">
        <v>208</v>
      </c>
      <c r="H2899" s="228" t="s">
        <v>203</v>
      </c>
      <c r="I2899" s="225">
        <v>2021</v>
      </c>
    </row>
    <row r="2900" spans="1:9" s="152" customFormat="1" ht="19.5" customHeight="1">
      <c r="A2900" s="228" t="s">
        <v>126</v>
      </c>
      <c r="B2900" s="238" t="s">
        <v>4776</v>
      </c>
      <c r="C2900" s="228" t="s">
        <v>40</v>
      </c>
      <c r="D2900" s="179">
        <v>0.45</v>
      </c>
      <c r="E2900" s="26"/>
      <c r="F2900" s="41">
        <v>0.45</v>
      </c>
      <c r="G2900" s="228" t="s">
        <v>208</v>
      </c>
      <c r="H2900" s="228" t="s">
        <v>203</v>
      </c>
      <c r="I2900" s="225">
        <v>2021</v>
      </c>
    </row>
    <row r="2901" spans="1:9" s="152" customFormat="1" ht="19.5" customHeight="1">
      <c r="A2901" s="228" t="s">
        <v>127</v>
      </c>
      <c r="B2901" s="238" t="s">
        <v>958</v>
      </c>
      <c r="C2901" s="228" t="s">
        <v>40</v>
      </c>
      <c r="D2901" s="179">
        <v>0.1</v>
      </c>
      <c r="E2901" s="26"/>
      <c r="F2901" s="41">
        <v>0.1</v>
      </c>
      <c r="G2901" s="228" t="s">
        <v>207</v>
      </c>
      <c r="H2901" s="228" t="s">
        <v>203</v>
      </c>
      <c r="I2901" s="225">
        <v>2022</v>
      </c>
    </row>
    <row r="2902" spans="1:9" s="152" customFormat="1" ht="19.5" customHeight="1">
      <c r="A2902" s="228" t="s">
        <v>128</v>
      </c>
      <c r="B2902" s="238" t="s">
        <v>959</v>
      </c>
      <c r="C2902" s="228" t="s">
        <v>40</v>
      </c>
      <c r="D2902" s="179">
        <v>0.1</v>
      </c>
      <c r="E2902" s="26"/>
      <c r="F2902" s="41">
        <v>0.1</v>
      </c>
      <c r="G2902" s="228" t="s">
        <v>960</v>
      </c>
      <c r="H2902" s="228" t="s">
        <v>203</v>
      </c>
      <c r="I2902" s="225">
        <v>2022</v>
      </c>
    </row>
    <row r="2903" spans="1:9" s="152" customFormat="1" ht="19.5" customHeight="1">
      <c r="A2903" s="228" t="s">
        <v>56</v>
      </c>
      <c r="B2903" s="238" t="s">
        <v>961</v>
      </c>
      <c r="C2903" s="228" t="s">
        <v>40</v>
      </c>
      <c r="D2903" s="179">
        <v>0.37</v>
      </c>
      <c r="E2903" s="26"/>
      <c r="F2903" s="41">
        <v>0.37</v>
      </c>
      <c r="G2903" s="228" t="s">
        <v>839</v>
      </c>
      <c r="H2903" s="228" t="s">
        <v>203</v>
      </c>
      <c r="I2903" s="225">
        <v>2022</v>
      </c>
    </row>
    <row r="2904" spans="1:9" s="152" customFormat="1" ht="19.5" customHeight="1">
      <c r="A2904" s="228" t="s">
        <v>57</v>
      </c>
      <c r="B2904" s="238" t="s">
        <v>962</v>
      </c>
      <c r="C2904" s="228" t="s">
        <v>40</v>
      </c>
      <c r="D2904" s="179">
        <v>2.5</v>
      </c>
      <c r="E2904" s="26"/>
      <c r="F2904" s="41">
        <v>2.5</v>
      </c>
      <c r="G2904" s="228" t="s">
        <v>851</v>
      </c>
      <c r="H2904" s="228" t="s">
        <v>203</v>
      </c>
      <c r="I2904" s="225">
        <v>2022</v>
      </c>
    </row>
    <row r="2905" spans="1:9" s="152" customFormat="1" ht="19.5" customHeight="1">
      <c r="A2905" s="228" t="s">
        <v>51</v>
      </c>
      <c r="B2905" s="238" t="s">
        <v>963</v>
      </c>
      <c r="C2905" s="228" t="s">
        <v>40</v>
      </c>
      <c r="D2905" s="179">
        <v>1.2</v>
      </c>
      <c r="E2905" s="26"/>
      <c r="F2905" s="41">
        <v>1.2</v>
      </c>
      <c r="G2905" s="228" t="s">
        <v>960</v>
      </c>
      <c r="H2905" s="228" t="s">
        <v>203</v>
      </c>
      <c r="I2905" s="225">
        <v>2022</v>
      </c>
    </row>
    <row r="2906" spans="1:9" s="152" customFormat="1" ht="19.5" customHeight="1">
      <c r="A2906" s="228" t="s">
        <v>133</v>
      </c>
      <c r="B2906" s="238" t="s">
        <v>4777</v>
      </c>
      <c r="C2906" s="228" t="s">
        <v>40</v>
      </c>
      <c r="D2906" s="179">
        <v>0.1</v>
      </c>
      <c r="E2906" s="26"/>
      <c r="F2906" s="41">
        <v>0.1</v>
      </c>
      <c r="G2906" s="228" t="s">
        <v>960</v>
      </c>
      <c r="H2906" s="228" t="s">
        <v>203</v>
      </c>
      <c r="I2906" s="225">
        <v>2022</v>
      </c>
    </row>
    <row r="2907" spans="1:9" s="152" customFormat="1" ht="19.5" customHeight="1">
      <c r="A2907" s="228" t="s">
        <v>134</v>
      </c>
      <c r="B2907" s="238" t="s">
        <v>964</v>
      </c>
      <c r="C2907" s="228" t="s">
        <v>40</v>
      </c>
      <c r="D2907" s="179">
        <v>0.15</v>
      </c>
      <c r="E2907" s="26"/>
      <c r="F2907" s="41">
        <v>0.15</v>
      </c>
      <c r="G2907" s="228" t="s">
        <v>858</v>
      </c>
      <c r="H2907" s="228" t="s">
        <v>203</v>
      </c>
      <c r="I2907" s="225">
        <v>2023</v>
      </c>
    </row>
    <row r="2908" spans="1:9" s="152" customFormat="1" ht="19.5" customHeight="1">
      <c r="A2908" s="228" t="s">
        <v>135</v>
      </c>
      <c r="B2908" s="238" t="s">
        <v>4778</v>
      </c>
      <c r="C2908" s="228" t="s">
        <v>40</v>
      </c>
      <c r="D2908" s="179">
        <v>0.15</v>
      </c>
      <c r="E2908" s="26"/>
      <c r="F2908" s="41">
        <v>0.15</v>
      </c>
      <c r="G2908" s="228" t="s">
        <v>849</v>
      </c>
      <c r="H2908" s="228" t="s">
        <v>203</v>
      </c>
      <c r="I2908" s="225">
        <v>2024</v>
      </c>
    </row>
    <row r="2909" spans="1:9" s="152" customFormat="1" ht="19.5" customHeight="1">
      <c r="A2909" s="228" t="s">
        <v>136</v>
      </c>
      <c r="B2909" s="238" t="s">
        <v>4779</v>
      </c>
      <c r="C2909" s="228" t="s">
        <v>40</v>
      </c>
      <c r="D2909" s="179">
        <v>0.15</v>
      </c>
      <c r="E2909" s="26"/>
      <c r="F2909" s="41">
        <v>0.15</v>
      </c>
      <c r="G2909" s="228" t="s">
        <v>849</v>
      </c>
      <c r="H2909" s="228" t="s">
        <v>203</v>
      </c>
      <c r="I2909" s="225">
        <v>2024</v>
      </c>
    </row>
    <row r="2910" spans="1:9" s="152" customFormat="1" ht="19.5" customHeight="1">
      <c r="A2910" s="228" t="s">
        <v>137</v>
      </c>
      <c r="B2910" s="238" t="s">
        <v>4780</v>
      </c>
      <c r="C2910" s="228" t="s">
        <v>40</v>
      </c>
      <c r="D2910" s="179">
        <v>0.5</v>
      </c>
      <c r="E2910" s="26"/>
      <c r="F2910" s="41">
        <v>0.5</v>
      </c>
      <c r="G2910" s="228" t="s">
        <v>194</v>
      </c>
      <c r="H2910" s="228" t="s">
        <v>203</v>
      </c>
      <c r="I2910" s="225">
        <v>2024</v>
      </c>
    </row>
    <row r="2911" spans="1:9" s="152" customFormat="1" ht="19.5" customHeight="1">
      <c r="A2911" s="228" t="s">
        <v>138</v>
      </c>
      <c r="B2911" s="238" t="s">
        <v>4782</v>
      </c>
      <c r="C2911" s="228" t="s">
        <v>40</v>
      </c>
      <c r="D2911" s="179">
        <v>0.45</v>
      </c>
      <c r="E2911" s="26"/>
      <c r="F2911" s="41">
        <v>0.45</v>
      </c>
      <c r="G2911" s="228" t="s">
        <v>837</v>
      </c>
      <c r="H2911" s="228" t="s">
        <v>203</v>
      </c>
      <c r="I2911" s="225">
        <v>2024</v>
      </c>
    </row>
    <row r="2912" spans="1:9" s="152" customFormat="1" ht="19.5" customHeight="1">
      <c r="A2912" s="228" t="s">
        <v>139</v>
      </c>
      <c r="B2912" s="238" t="s">
        <v>4783</v>
      </c>
      <c r="C2912" s="228" t="s">
        <v>40</v>
      </c>
      <c r="D2912" s="179">
        <v>0.74</v>
      </c>
      <c r="E2912" s="26"/>
      <c r="F2912" s="41">
        <v>0.74</v>
      </c>
      <c r="G2912" s="228" t="s">
        <v>837</v>
      </c>
      <c r="H2912" s="228" t="s">
        <v>203</v>
      </c>
      <c r="I2912" s="225">
        <v>2024</v>
      </c>
    </row>
    <row r="2913" spans="1:9" s="152" customFormat="1" ht="19.5" customHeight="1">
      <c r="A2913" s="228" t="s">
        <v>140</v>
      </c>
      <c r="B2913" s="238" t="s">
        <v>4784</v>
      </c>
      <c r="C2913" s="228" t="s">
        <v>40</v>
      </c>
      <c r="D2913" s="179">
        <v>0.81</v>
      </c>
      <c r="E2913" s="26"/>
      <c r="F2913" s="41">
        <v>0.81</v>
      </c>
      <c r="G2913" s="228" t="s">
        <v>837</v>
      </c>
      <c r="H2913" s="228" t="s">
        <v>203</v>
      </c>
      <c r="I2913" s="225">
        <v>2024</v>
      </c>
    </row>
    <row r="2914" spans="1:9" s="152" customFormat="1" ht="19.5" customHeight="1">
      <c r="A2914" s="228" t="s">
        <v>141</v>
      </c>
      <c r="B2914" s="238" t="s">
        <v>4785</v>
      </c>
      <c r="C2914" s="228" t="s">
        <v>40</v>
      </c>
      <c r="D2914" s="179">
        <v>0.19</v>
      </c>
      <c r="E2914" s="26"/>
      <c r="F2914" s="41">
        <v>0.19</v>
      </c>
      <c r="G2914" s="228" t="s">
        <v>837</v>
      </c>
      <c r="H2914" s="228" t="s">
        <v>203</v>
      </c>
      <c r="I2914" s="225">
        <v>2025</v>
      </c>
    </row>
    <row r="2915" spans="1:9" s="152" customFormat="1" ht="19.5" customHeight="1">
      <c r="A2915" s="228" t="s">
        <v>142</v>
      </c>
      <c r="B2915" s="238" t="s">
        <v>4786</v>
      </c>
      <c r="C2915" s="228" t="s">
        <v>40</v>
      </c>
      <c r="D2915" s="179">
        <v>0.23</v>
      </c>
      <c r="E2915" s="26"/>
      <c r="F2915" s="41">
        <v>0.23</v>
      </c>
      <c r="G2915" s="228" t="s">
        <v>853</v>
      </c>
      <c r="H2915" s="228" t="s">
        <v>203</v>
      </c>
      <c r="I2915" s="225">
        <v>2025</v>
      </c>
    </row>
    <row r="2916" spans="1:9" s="152" customFormat="1" ht="19.5" customHeight="1">
      <c r="A2916" s="228" t="s">
        <v>143</v>
      </c>
      <c r="B2916" s="238" t="s">
        <v>4781</v>
      </c>
      <c r="C2916" s="228" t="s">
        <v>40</v>
      </c>
      <c r="D2916" s="179">
        <v>0.17</v>
      </c>
      <c r="E2916" s="26"/>
      <c r="F2916" s="41">
        <v>0.17</v>
      </c>
      <c r="G2916" s="228" t="s">
        <v>853</v>
      </c>
      <c r="H2916" s="228" t="s">
        <v>203</v>
      </c>
      <c r="I2916" s="225">
        <v>2025</v>
      </c>
    </row>
    <row r="2917" spans="1:9" s="59" customFormat="1" ht="19.5" customHeight="1">
      <c r="A2917" s="48">
        <v>3</v>
      </c>
      <c r="B2917" s="244" t="s">
        <v>1723</v>
      </c>
      <c r="C2917" s="17" t="s">
        <v>40</v>
      </c>
      <c r="D2917" s="58">
        <f>D2918</f>
        <v>0.056</v>
      </c>
      <c r="E2917" s="58">
        <f>E2918</f>
        <v>0</v>
      </c>
      <c r="F2917" s="58">
        <f>F2918</f>
        <v>0.056</v>
      </c>
      <c r="G2917" s="151"/>
      <c r="H2917" s="228" t="s">
        <v>1723</v>
      </c>
      <c r="I2917" s="225">
        <v>2025</v>
      </c>
    </row>
    <row r="2918" spans="1:9" s="40" customFormat="1" ht="19.5" customHeight="1">
      <c r="A2918" s="17">
        <v>3.1</v>
      </c>
      <c r="B2918" s="242" t="s">
        <v>1033</v>
      </c>
      <c r="C2918" s="17" t="s">
        <v>40</v>
      </c>
      <c r="D2918" s="19">
        <v>0.056</v>
      </c>
      <c r="E2918" s="27"/>
      <c r="F2918" s="19">
        <v>0.056</v>
      </c>
      <c r="G2918" s="228" t="s">
        <v>976</v>
      </c>
      <c r="H2918" s="228" t="s">
        <v>1723</v>
      </c>
      <c r="I2918" s="225">
        <v>2022</v>
      </c>
    </row>
    <row r="2919" spans="1:9" s="67" customFormat="1" ht="19.5" customHeight="1">
      <c r="A2919" s="151">
        <v>4</v>
      </c>
      <c r="B2919" s="241" t="s">
        <v>204</v>
      </c>
      <c r="C2919" s="151" t="s">
        <v>40</v>
      </c>
      <c r="D2919" s="108">
        <f>SUM(D2920:D2925)</f>
        <v>2.74</v>
      </c>
      <c r="E2919" s="108">
        <f>SUM(E2920:E2925)</f>
        <v>0</v>
      </c>
      <c r="F2919" s="108">
        <f>SUM(F2920:F2925)</f>
        <v>2.74</v>
      </c>
      <c r="G2919" s="151"/>
      <c r="H2919" s="228"/>
      <c r="I2919" s="225"/>
    </row>
    <row r="2920" spans="1:9" s="45" customFormat="1" ht="19.5" customHeight="1">
      <c r="A2920" s="228" t="s">
        <v>71</v>
      </c>
      <c r="B2920" s="238" t="s">
        <v>1179</v>
      </c>
      <c r="C2920" s="228" t="s">
        <v>40</v>
      </c>
      <c r="D2920" s="36">
        <v>0.41</v>
      </c>
      <c r="E2920" s="26"/>
      <c r="F2920" s="36">
        <v>0.41</v>
      </c>
      <c r="G2920" s="228" t="s">
        <v>1045</v>
      </c>
      <c r="H2920" s="228" t="s">
        <v>204</v>
      </c>
      <c r="I2920" s="225">
        <v>2021</v>
      </c>
    </row>
    <row r="2921" spans="1:9" s="45" customFormat="1" ht="19.5" customHeight="1">
      <c r="A2921" s="228" t="s">
        <v>72</v>
      </c>
      <c r="B2921" s="238" t="s">
        <v>1180</v>
      </c>
      <c r="C2921" s="228" t="s">
        <v>40</v>
      </c>
      <c r="D2921" s="36">
        <v>1.4</v>
      </c>
      <c r="E2921" s="26"/>
      <c r="F2921" s="36">
        <v>1.4</v>
      </c>
      <c r="G2921" s="228" t="s">
        <v>1045</v>
      </c>
      <c r="H2921" s="228" t="s">
        <v>204</v>
      </c>
      <c r="I2921" s="225">
        <v>2021</v>
      </c>
    </row>
    <row r="2922" spans="1:9" s="45" customFormat="1" ht="19.5" customHeight="1">
      <c r="A2922" s="228" t="s">
        <v>157</v>
      </c>
      <c r="B2922" s="238" t="s">
        <v>1181</v>
      </c>
      <c r="C2922" s="228" t="s">
        <v>40</v>
      </c>
      <c r="D2922" s="36">
        <v>0.4</v>
      </c>
      <c r="E2922" s="26"/>
      <c r="F2922" s="36">
        <v>0.4</v>
      </c>
      <c r="G2922" s="228" t="s">
        <v>1045</v>
      </c>
      <c r="H2922" s="228" t="s">
        <v>204</v>
      </c>
      <c r="I2922" s="225">
        <v>2021</v>
      </c>
    </row>
    <row r="2923" spans="1:9" s="45" customFormat="1" ht="19.5" customHeight="1">
      <c r="A2923" s="228" t="s">
        <v>174</v>
      </c>
      <c r="B2923" s="238" t="s">
        <v>4787</v>
      </c>
      <c r="C2923" s="228" t="s">
        <v>40</v>
      </c>
      <c r="D2923" s="36">
        <v>0.22</v>
      </c>
      <c r="E2923" s="26"/>
      <c r="F2923" s="36">
        <v>0.22</v>
      </c>
      <c r="G2923" s="228" t="s">
        <v>1058</v>
      </c>
      <c r="H2923" s="228" t="s">
        <v>204</v>
      </c>
      <c r="I2923" s="225">
        <v>2021</v>
      </c>
    </row>
    <row r="2924" spans="1:9" s="45" customFormat="1" ht="19.5" customHeight="1">
      <c r="A2924" s="228" t="s">
        <v>176</v>
      </c>
      <c r="B2924" s="238" t="s">
        <v>4788</v>
      </c>
      <c r="C2924" s="228" t="s">
        <v>40</v>
      </c>
      <c r="D2924" s="36">
        <v>0.18</v>
      </c>
      <c r="E2924" s="26"/>
      <c r="F2924" s="36">
        <v>0.18</v>
      </c>
      <c r="G2924" s="228" t="s">
        <v>1058</v>
      </c>
      <c r="H2924" s="228" t="s">
        <v>204</v>
      </c>
      <c r="I2924" s="225">
        <v>2022</v>
      </c>
    </row>
    <row r="2925" spans="1:9" s="45" customFormat="1" ht="19.5" customHeight="1">
      <c r="A2925" s="228" t="s">
        <v>1962</v>
      </c>
      <c r="B2925" s="238" t="s">
        <v>1182</v>
      </c>
      <c r="C2925" s="228" t="s">
        <v>40</v>
      </c>
      <c r="D2925" s="36">
        <v>0.13</v>
      </c>
      <c r="E2925" s="26"/>
      <c r="F2925" s="36">
        <v>0.13</v>
      </c>
      <c r="G2925" s="228" t="s">
        <v>1183</v>
      </c>
      <c r="H2925" s="228" t="s">
        <v>204</v>
      </c>
      <c r="I2925" s="225">
        <v>2022</v>
      </c>
    </row>
    <row r="2926" spans="1:9" s="80" customFormat="1" ht="19.5" customHeight="1">
      <c r="A2926" s="163">
        <v>5</v>
      </c>
      <c r="B2926" s="284" t="s">
        <v>205</v>
      </c>
      <c r="C2926" s="88" t="s">
        <v>40</v>
      </c>
      <c r="D2926" s="90">
        <f>SUM(D2927:D2943)</f>
        <v>4.298984000000001</v>
      </c>
      <c r="E2926" s="90">
        <f>SUM(E2927:E2943)</f>
        <v>0.52</v>
      </c>
      <c r="F2926" s="90">
        <f>SUM(F2927:F2943)</f>
        <v>3.7789840000000003</v>
      </c>
      <c r="G2926" s="103"/>
      <c r="H2926" s="92"/>
      <c r="I2926" s="223"/>
    </row>
    <row r="2927" spans="1:9" s="80" customFormat="1" ht="19.5" customHeight="1">
      <c r="A2927" s="164" t="s">
        <v>160</v>
      </c>
      <c r="B2927" s="286" t="s">
        <v>1677</v>
      </c>
      <c r="C2927" s="94" t="s">
        <v>40</v>
      </c>
      <c r="D2927" s="93">
        <v>0.033023000000000004</v>
      </c>
      <c r="E2927" s="138">
        <v>0</v>
      </c>
      <c r="F2927" s="93">
        <v>0.033023000000000004</v>
      </c>
      <c r="G2927" s="94" t="s">
        <v>1408</v>
      </c>
      <c r="H2927" s="92" t="s">
        <v>205</v>
      </c>
      <c r="I2927" s="223">
        <v>2021</v>
      </c>
    </row>
    <row r="2928" spans="1:9" s="80" customFormat="1" ht="19.5" customHeight="1">
      <c r="A2928" s="164" t="s">
        <v>151</v>
      </c>
      <c r="B2928" s="286" t="s">
        <v>1678</v>
      </c>
      <c r="C2928" s="94" t="s">
        <v>40</v>
      </c>
      <c r="D2928" s="93">
        <v>0.27290099999999995</v>
      </c>
      <c r="E2928" s="138">
        <v>0</v>
      </c>
      <c r="F2928" s="93">
        <v>0.27290099999999995</v>
      </c>
      <c r="G2928" s="94" t="s">
        <v>1408</v>
      </c>
      <c r="H2928" s="92" t="s">
        <v>205</v>
      </c>
      <c r="I2928" s="223">
        <v>2021</v>
      </c>
    </row>
    <row r="2929" spans="1:9" s="80" customFormat="1" ht="19.5" customHeight="1">
      <c r="A2929" s="164" t="s">
        <v>152</v>
      </c>
      <c r="B2929" s="286" t="s">
        <v>1679</v>
      </c>
      <c r="C2929" s="94" t="s">
        <v>40</v>
      </c>
      <c r="D2929" s="93">
        <v>0.14615799999999998</v>
      </c>
      <c r="E2929" s="138">
        <v>0</v>
      </c>
      <c r="F2929" s="93">
        <v>0.14615799999999998</v>
      </c>
      <c r="G2929" s="94" t="s">
        <v>1408</v>
      </c>
      <c r="H2929" s="92" t="s">
        <v>205</v>
      </c>
      <c r="I2929" s="223">
        <v>2021</v>
      </c>
    </row>
    <row r="2930" spans="1:9" s="80" customFormat="1" ht="19.5" customHeight="1">
      <c r="A2930" s="164" t="s">
        <v>178</v>
      </c>
      <c r="B2930" s="286" t="s">
        <v>1680</v>
      </c>
      <c r="C2930" s="94" t="s">
        <v>40</v>
      </c>
      <c r="D2930" s="93">
        <v>0.19</v>
      </c>
      <c r="E2930" s="138">
        <v>0</v>
      </c>
      <c r="F2930" s="93">
        <v>0.19</v>
      </c>
      <c r="G2930" s="94" t="s">
        <v>1414</v>
      </c>
      <c r="H2930" s="92" t="s">
        <v>205</v>
      </c>
      <c r="I2930" s="223">
        <v>2021</v>
      </c>
    </row>
    <row r="2931" spans="1:9" s="80" customFormat="1" ht="19.5" customHeight="1">
      <c r="A2931" s="164" t="s">
        <v>179</v>
      </c>
      <c r="B2931" s="286" t="s">
        <v>1681</v>
      </c>
      <c r="C2931" s="94" t="s">
        <v>40</v>
      </c>
      <c r="D2931" s="93">
        <v>0.09</v>
      </c>
      <c r="E2931" s="138">
        <v>0</v>
      </c>
      <c r="F2931" s="93">
        <v>0.09</v>
      </c>
      <c r="G2931" s="94" t="s">
        <v>1415</v>
      </c>
      <c r="H2931" s="92" t="s">
        <v>205</v>
      </c>
      <c r="I2931" s="223">
        <v>2022</v>
      </c>
    </row>
    <row r="2932" spans="1:9" s="80" customFormat="1" ht="19.5" customHeight="1">
      <c r="A2932" s="164" t="s">
        <v>180</v>
      </c>
      <c r="B2932" s="286" t="s">
        <v>1682</v>
      </c>
      <c r="C2932" s="94" t="s">
        <v>40</v>
      </c>
      <c r="D2932" s="93">
        <v>0.376012</v>
      </c>
      <c r="E2932" s="138">
        <v>0</v>
      </c>
      <c r="F2932" s="93">
        <v>0.376012</v>
      </c>
      <c r="G2932" s="94" t="s">
        <v>1409</v>
      </c>
      <c r="H2932" s="92" t="s">
        <v>205</v>
      </c>
      <c r="I2932" s="223">
        <v>2022</v>
      </c>
    </row>
    <row r="2933" spans="1:9" s="80" customFormat="1" ht="19.5" customHeight="1">
      <c r="A2933" s="164" t="s">
        <v>175</v>
      </c>
      <c r="B2933" s="286" t="s">
        <v>1683</v>
      </c>
      <c r="C2933" s="94" t="s">
        <v>40</v>
      </c>
      <c r="D2933" s="93">
        <v>0.597084</v>
      </c>
      <c r="E2933" s="138">
        <v>0</v>
      </c>
      <c r="F2933" s="93">
        <v>0.597084</v>
      </c>
      <c r="G2933" s="94" t="s">
        <v>1409</v>
      </c>
      <c r="H2933" s="92" t="s">
        <v>205</v>
      </c>
      <c r="I2933" s="223">
        <v>2022</v>
      </c>
    </row>
    <row r="2934" spans="1:9" s="80" customFormat="1" ht="19.5" customHeight="1">
      <c r="A2934" s="164" t="s">
        <v>73</v>
      </c>
      <c r="B2934" s="286" t="s">
        <v>1684</v>
      </c>
      <c r="C2934" s="94" t="s">
        <v>40</v>
      </c>
      <c r="D2934" s="93">
        <v>0.06064</v>
      </c>
      <c r="E2934" s="138">
        <v>0</v>
      </c>
      <c r="F2934" s="93">
        <v>0.06064</v>
      </c>
      <c r="G2934" s="94" t="s">
        <v>1403</v>
      </c>
      <c r="H2934" s="92" t="s">
        <v>205</v>
      </c>
      <c r="I2934" s="223">
        <v>2022</v>
      </c>
    </row>
    <row r="2935" spans="1:9" s="80" customFormat="1" ht="19.5" customHeight="1">
      <c r="A2935" s="164" t="s">
        <v>74</v>
      </c>
      <c r="B2935" s="286" t="s">
        <v>1685</v>
      </c>
      <c r="C2935" s="94" t="s">
        <v>40</v>
      </c>
      <c r="D2935" s="93">
        <v>0.061829999999999996</v>
      </c>
      <c r="E2935" s="138">
        <v>0</v>
      </c>
      <c r="F2935" s="93">
        <v>0.061829999999999996</v>
      </c>
      <c r="G2935" s="94" t="s">
        <v>1403</v>
      </c>
      <c r="H2935" s="92" t="s">
        <v>205</v>
      </c>
      <c r="I2935" s="223">
        <v>2022</v>
      </c>
    </row>
    <row r="2936" spans="1:9" s="80" customFormat="1" ht="19.5" customHeight="1">
      <c r="A2936" s="164" t="s">
        <v>185</v>
      </c>
      <c r="B2936" s="286" t="s">
        <v>1686</v>
      </c>
      <c r="C2936" s="94" t="s">
        <v>40</v>
      </c>
      <c r="D2936" s="93">
        <v>0.07301</v>
      </c>
      <c r="E2936" s="138">
        <v>0</v>
      </c>
      <c r="F2936" s="93">
        <v>0.07301</v>
      </c>
      <c r="G2936" s="94" t="s">
        <v>1403</v>
      </c>
      <c r="H2936" s="92" t="s">
        <v>205</v>
      </c>
      <c r="I2936" s="223">
        <v>2023</v>
      </c>
    </row>
    <row r="2937" spans="1:9" s="80" customFormat="1" ht="19.5" customHeight="1">
      <c r="A2937" s="164" t="s">
        <v>161</v>
      </c>
      <c r="B2937" s="286" t="s">
        <v>1687</v>
      </c>
      <c r="C2937" s="94" t="s">
        <v>40</v>
      </c>
      <c r="D2937" s="93">
        <v>0.45093999999999995</v>
      </c>
      <c r="E2937" s="138">
        <v>0</v>
      </c>
      <c r="F2937" s="93">
        <v>0.45093999999999995</v>
      </c>
      <c r="G2937" s="94" t="s">
        <v>1403</v>
      </c>
      <c r="H2937" s="92" t="s">
        <v>205</v>
      </c>
      <c r="I2937" s="223">
        <v>2023</v>
      </c>
    </row>
    <row r="2938" spans="1:9" s="80" customFormat="1" ht="19.5" customHeight="1">
      <c r="A2938" s="164" t="s">
        <v>186</v>
      </c>
      <c r="B2938" s="286" t="s">
        <v>1688</v>
      </c>
      <c r="C2938" s="94" t="s">
        <v>40</v>
      </c>
      <c r="D2938" s="93">
        <v>0.169877</v>
      </c>
      <c r="E2938" s="138">
        <v>0</v>
      </c>
      <c r="F2938" s="93">
        <v>0.169877</v>
      </c>
      <c r="G2938" s="94" t="s">
        <v>1402</v>
      </c>
      <c r="H2938" s="92" t="s">
        <v>205</v>
      </c>
      <c r="I2938" s="223">
        <v>2023</v>
      </c>
    </row>
    <row r="2939" spans="1:9" s="80" customFormat="1" ht="19.5" customHeight="1">
      <c r="A2939" s="164" t="s">
        <v>432</v>
      </c>
      <c r="B2939" s="286" t="s">
        <v>1689</v>
      </c>
      <c r="C2939" s="94" t="s">
        <v>40</v>
      </c>
      <c r="D2939" s="93">
        <v>0.19460499999999997</v>
      </c>
      <c r="E2939" s="138">
        <v>0</v>
      </c>
      <c r="F2939" s="93">
        <v>0.19460499999999997</v>
      </c>
      <c r="G2939" s="94" t="s">
        <v>1402</v>
      </c>
      <c r="H2939" s="92" t="s">
        <v>205</v>
      </c>
      <c r="I2939" s="223">
        <v>2023</v>
      </c>
    </row>
    <row r="2940" spans="1:9" s="80" customFormat="1" ht="19.5" customHeight="1">
      <c r="A2940" s="164" t="s">
        <v>433</v>
      </c>
      <c r="B2940" s="286" t="s">
        <v>1690</v>
      </c>
      <c r="C2940" s="94" t="s">
        <v>40</v>
      </c>
      <c r="D2940" s="93">
        <v>0.19510999999999998</v>
      </c>
      <c r="E2940" s="138">
        <v>0</v>
      </c>
      <c r="F2940" s="93">
        <v>0.19510999999999998</v>
      </c>
      <c r="G2940" s="94" t="s">
        <v>1402</v>
      </c>
      <c r="H2940" s="92" t="s">
        <v>205</v>
      </c>
      <c r="I2940" s="223">
        <v>2023</v>
      </c>
    </row>
    <row r="2941" spans="1:9" s="80" customFormat="1" ht="19.5" customHeight="1">
      <c r="A2941" s="164" t="s">
        <v>516</v>
      </c>
      <c r="B2941" s="286" t="s">
        <v>1691</v>
      </c>
      <c r="C2941" s="94" t="s">
        <v>40</v>
      </c>
      <c r="D2941" s="93">
        <v>0.22094400000000003</v>
      </c>
      <c r="E2941" s="138">
        <v>0.13</v>
      </c>
      <c r="F2941" s="93">
        <v>0.09094400000000001</v>
      </c>
      <c r="G2941" s="94" t="s">
        <v>1407</v>
      </c>
      <c r="H2941" s="92" t="s">
        <v>205</v>
      </c>
      <c r="I2941" s="223">
        <v>2023</v>
      </c>
    </row>
    <row r="2942" spans="1:9" s="80" customFormat="1" ht="19.5" customHeight="1">
      <c r="A2942" s="164" t="s">
        <v>517</v>
      </c>
      <c r="B2942" s="286" t="s">
        <v>1692</v>
      </c>
      <c r="C2942" s="94" t="s">
        <v>40</v>
      </c>
      <c r="D2942" s="93">
        <v>1.045497</v>
      </c>
      <c r="E2942" s="138">
        <v>0.31</v>
      </c>
      <c r="F2942" s="93">
        <v>0.735497</v>
      </c>
      <c r="G2942" s="94" t="s">
        <v>1407</v>
      </c>
      <c r="H2942" s="92" t="s">
        <v>205</v>
      </c>
      <c r="I2942" s="223">
        <v>2024</v>
      </c>
    </row>
    <row r="2943" spans="1:9" s="80" customFormat="1" ht="19.5" customHeight="1">
      <c r="A2943" s="164" t="s">
        <v>1471</v>
      </c>
      <c r="B2943" s="286" t="s">
        <v>1693</v>
      </c>
      <c r="C2943" s="94" t="s">
        <v>40</v>
      </c>
      <c r="D2943" s="93">
        <v>0.12135299999999999</v>
      </c>
      <c r="E2943" s="138">
        <v>0.08</v>
      </c>
      <c r="F2943" s="93">
        <v>0.041352999999999994</v>
      </c>
      <c r="G2943" s="94" t="s">
        <v>1409</v>
      </c>
      <c r="H2943" s="92" t="s">
        <v>205</v>
      </c>
      <c r="I2943" s="223">
        <v>2025</v>
      </c>
    </row>
    <row r="2944" spans="1:9" s="144" customFormat="1" ht="19.5" customHeight="1">
      <c r="A2944" s="169">
        <v>6</v>
      </c>
      <c r="B2944" s="305" t="s">
        <v>206</v>
      </c>
      <c r="C2944" s="94" t="s">
        <v>40</v>
      </c>
      <c r="D2944" s="143">
        <f>SUM(D2945:D2961)</f>
        <v>4.029999999999999</v>
      </c>
      <c r="E2944" s="143">
        <f>SUM(E2945:E2961)</f>
        <v>0</v>
      </c>
      <c r="F2944" s="143">
        <f>SUM(F2945:F2961)</f>
        <v>4.029999999999999</v>
      </c>
      <c r="G2944" s="88"/>
      <c r="H2944" s="92"/>
      <c r="I2944" s="223"/>
    </row>
    <row r="2945" spans="1:9" s="80" customFormat="1" ht="19.5" customHeight="1">
      <c r="A2945" s="185">
        <v>6.1</v>
      </c>
      <c r="B2945" s="286" t="s">
        <v>3297</v>
      </c>
      <c r="C2945" s="94" t="s">
        <v>40</v>
      </c>
      <c r="D2945" s="93">
        <v>0.16999999999999998</v>
      </c>
      <c r="E2945" s="138"/>
      <c r="F2945" s="93">
        <v>0.16999999999999998</v>
      </c>
      <c r="G2945" s="94" t="s">
        <v>1186</v>
      </c>
      <c r="H2945" s="92" t="s">
        <v>206</v>
      </c>
      <c r="I2945" s="223">
        <v>2021</v>
      </c>
    </row>
    <row r="2946" spans="1:9" s="80" customFormat="1" ht="19.5" customHeight="1">
      <c r="A2946" s="185">
        <v>6.2</v>
      </c>
      <c r="B2946" s="286" t="s">
        <v>3298</v>
      </c>
      <c r="C2946" s="94" t="s">
        <v>40</v>
      </c>
      <c r="D2946" s="93">
        <v>0.38</v>
      </c>
      <c r="E2946" s="138"/>
      <c r="F2946" s="93">
        <v>0.38</v>
      </c>
      <c r="G2946" s="94" t="s">
        <v>1186</v>
      </c>
      <c r="H2946" s="92" t="s">
        <v>206</v>
      </c>
      <c r="I2946" s="223">
        <v>2021</v>
      </c>
    </row>
    <row r="2947" spans="1:9" s="80" customFormat="1" ht="19.5" customHeight="1">
      <c r="A2947" s="185">
        <v>6.3</v>
      </c>
      <c r="B2947" s="286" t="s">
        <v>3299</v>
      </c>
      <c r="C2947" s="94" t="s">
        <v>40</v>
      </c>
      <c r="D2947" s="93">
        <v>0.26</v>
      </c>
      <c r="E2947" s="138"/>
      <c r="F2947" s="93">
        <v>0.26</v>
      </c>
      <c r="G2947" s="94" t="s">
        <v>1190</v>
      </c>
      <c r="H2947" s="92" t="s">
        <v>206</v>
      </c>
      <c r="I2947" s="223">
        <v>2021</v>
      </c>
    </row>
    <row r="2948" spans="1:9" s="80" customFormat="1" ht="19.5" customHeight="1">
      <c r="A2948" s="185">
        <v>6.4</v>
      </c>
      <c r="B2948" s="286" t="s">
        <v>3300</v>
      </c>
      <c r="C2948" s="94" t="s">
        <v>40</v>
      </c>
      <c r="D2948" s="93">
        <v>0.1</v>
      </c>
      <c r="E2948" s="138"/>
      <c r="F2948" s="93">
        <v>0.1</v>
      </c>
      <c r="G2948" s="94" t="s">
        <v>1190</v>
      </c>
      <c r="H2948" s="92" t="s">
        <v>206</v>
      </c>
      <c r="I2948" s="223">
        <v>2021</v>
      </c>
    </row>
    <row r="2949" spans="1:9" s="80" customFormat="1" ht="19.5" customHeight="1">
      <c r="A2949" s="185">
        <v>6.5</v>
      </c>
      <c r="B2949" s="286" t="s">
        <v>3301</v>
      </c>
      <c r="C2949" s="94" t="s">
        <v>40</v>
      </c>
      <c r="D2949" s="93">
        <v>0.13</v>
      </c>
      <c r="E2949" s="138"/>
      <c r="F2949" s="93">
        <v>0.13</v>
      </c>
      <c r="G2949" s="94" t="s">
        <v>1191</v>
      </c>
      <c r="H2949" s="92" t="s">
        <v>206</v>
      </c>
      <c r="I2949" s="223">
        <v>2022</v>
      </c>
    </row>
    <row r="2950" spans="1:9" s="80" customFormat="1" ht="19.5" customHeight="1">
      <c r="A2950" s="185">
        <v>6.6</v>
      </c>
      <c r="B2950" s="286" t="s">
        <v>3302</v>
      </c>
      <c r="C2950" s="94" t="s">
        <v>40</v>
      </c>
      <c r="D2950" s="93">
        <v>0.17</v>
      </c>
      <c r="E2950" s="138"/>
      <c r="F2950" s="93">
        <v>0.17</v>
      </c>
      <c r="G2950" s="94" t="s">
        <v>1191</v>
      </c>
      <c r="H2950" s="92" t="s">
        <v>206</v>
      </c>
      <c r="I2950" s="223">
        <v>2022</v>
      </c>
    </row>
    <row r="2951" spans="1:9" s="80" customFormat="1" ht="19.5" customHeight="1">
      <c r="A2951" s="185">
        <v>6.7</v>
      </c>
      <c r="B2951" s="286" t="s">
        <v>3303</v>
      </c>
      <c r="C2951" s="94" t="s">
        <v>40</v>
      </c>
      <c r="D2951" s="93">
        <v>0.2</v>
      </c>
      <c r="E2951" s="138"/>
      <c r="F2951" s="93">
        <v>0.2</v>
      </c>
      <c r="G2951" s="94" t="s">
        <v>1192</v>
      </c>
      <c r="H2951" s="92" t="s">
        <v>206</v>
      </c>
      <c r="I2951" s="223">
        <v>2025</v>
      </c>
    </row>
    <row r="2952" spans="1:9" s="80" customFormat="1" ht="19.5" customHeight="1">
      <c r="A2952" s="185">
        <v>6.8</v>
      </c>
      <c r="B2952" s="286" t="s">
        <v>3304</v>
      </c>
      <c r="C2952" s="94" t="s">
        <v>40</v>
      </c>
      <c r="D2952" s="93">
        <v>0.12</v>
      </c>
      <c r="E2952" s="138"/>
      <c r="F2952" s="93">
        <v>0.12</v>
      </c>
      <c r="G2952" s="94" t="s">
        <v>1205</v>
      </c>
      <c r="H2952" s="92" t="s">
        <v>206</v>
      </c>
      <c r="I2952" s="223">
        <v>2025</v>
      </c>
    </row>
    <row r="2953" spans="1:9" s="80" customFormat="1" ht="19.5" customHeight="1">
      <c r="A2953" s="185">
        <v>6.9</v>
      </c>
      <c r="B2953" s="286" t="s">
        <v>3305</v>
      </c>
      <c r="C2953" s="94" t="s">
        <v>40</v>
      </c>
      <c r="D2953" s="93">
        <v>0.18</v>
      </c>
      <c r="E2953" s="138"/>
      <c r="F2953" s="93">
        <v>0.18</v>
      </c>
      <c r="G2953" s="94" t="s">
        <v>1209</v>
      </c>
      <c r="H2953" s="92" t="s">
        <v>206</v>
      </c>
      <c r="I2953" s="223">
        <v>2025</v>
      </c>
    </row>
    <row r="2954" spans="1:9" s="80" customFormat="1" ht="19.5" customHeight="1">
      <c r="A2954" s="186">
        <v>6.1</v>
      </c>
      <c r="B2954" s="286" t="s">
        <v>3306</v>
      </c>
      <c r="C2954" s="94" t="s">
        <v>40</v>
      </c>
      <c r="D2954" s="93">
        <v>0.06</v>
      </c>
      <c r="E2954" s="138"/>
      <c r="F2954" s="93">
        <v>0.06</v>
      </c>
      <c r="G2954" s="94" t="s">
        <v>1209</v>
      </c>
      <c r="H2954" s="92" t="s">
        <v>206</v>
      </c>
      <c r="I2954" s="223">
        <v>2023</v>
      </c>
    </row>
    <row r="2955" spans="1:9" s="80" customFormat="1" ht="19.5" customHeight="1">
      <c r="A2955" s="186">
        <v>6.11</v>
      </c>
      <c r="B2955" s="286" t="s">
        <v>3307</v>
      </c>
      <c r="C2955" s="94" t="s">
        <v>40</v>
      </c>
      <c r="D2955" s="93">
        <v>0.22</v>
      </c>
      <c r="E2955" s="138"/>
      <c r="F2955" s="93">
        <v>0.22</v>
      </c>
      <c r="G2955" s="94" t="s">
        <v>1209</v>
      </c>
      <c r="H2955" s="92" t="s">
        <v>206</v>
      </c>
      <c r="I2955" s="223">
        <v>2023</v>
      </c>
    </row>
    <row r="2956" spans="1:9" s="80" customFormat="1" ht="19.5" customHeight="1">
      <c r="A2956" s="186">
        <v>6.12</v>
      </c>
      <c r="B2956" s="286" t="s">
        <v>3308</v>
      </c>
      <c r="C2956" s="94" t="s">
        <v>40</v>
      </c>
      <c r="D2956" s="93">
        <v>0.42</v>
      </c>
      <c r="E2956" s="138"/>
      <c r="F2956" s="93">
        <v>0.42</v>
      </c>
      <c r="G2956" s="94" t="s">
        <v>1184</v>
      </c>
      <c r="H2956" s="92" t="s">
        <v>206</v>
      </c>
      <c r="I2956" s="223">
        <v>2023</v>
      </c>
    </row>
    <row r="2957" spans="1:9" s="80" customFormat="1" ht="19.5" customHeight="1">
      <c r="A2957" s="186">
        <v>6.13</v>
      </c>
      <c r="B2957" s="286" t="s">
        <v>3309</v>
      </c>
      <c r="C2957" s="94" t="s">
        <v>40</v>
      </c>
      <c r="D2957" s="93">
        <v>0.09</v>
      </c>
      <c r="E2957" s="138"/>
      <c r="F2957" s="93">
        <v>0.09</v>
      </c>
      <c r="G2957" s="94" t="s">
        <v>1213</v>
      </c>
      <c r="H2957" s="92" t="s">
        <v>206</v>
      </c>
      <c r="I2957" s="223">
        <v>2023</v>
      </c>
    </row>
    <row r="2958" spans="1:9" s="80" customFormat="1" ht="19.5" customHeight="1">
      <c r="A2958" s="186">
        <v>6.14</v>
      </c>
      <c r="B2958" s="286" t="s">
        <v>3310</v>
      </c>
      <c r="C2958" s="94" t="s">
        <v>40</v>
      </c>
      <c r="D2958" s="93">
        <v>0.07</v>
      </c>
      <c r="E2958" s="138"/>
      <c r="F2958" s="93">
        <v>0.07</v>
      </c>
      <c r="G2958" s="94" t="s">
        <v>1213</v>
      </c>
      <c r="H2958" s="92" t="s">
        <v>206</v>
      </c>
      <c r="I2958" s="223">
        <v>2024</v>
      </c>
    </row>
    <row r="2959" spans="1:9" s="80" customFormat="1" ht="19.5" customHeight="1">
      <c r="A2959" s="186">
        <v>6.15</v>
      </c>
      <c r="B2959" s="286" t="s">
        <v>3311</v>
      </c>
      <c r="C2959" s="94" t="s">
        <v>40</v>
      </c>
      <c r="D2959" s="93">
        <v>0.28</v>
      </c>
      <c r="E2959" s="138"/>
      <c r="F2959" s="93">
        <v>0.28</v>
      </c>
      <c r="G2959" s="94" t="s">
        <v>1213</v>
      </c>
      <c r="H2959" s="92" t="s">
        <v>206</v>
      </c>
      <c r="I2959" s="223">
        <v>2024</v>
      </c>
    </row>
    <row r="2960" spans="1:9" s="80" customFormat="1" ht="19.5" customHeight="1">
      <c r="A2960" s="186">
        <v>6.16</v>
      </c>
      <c r="B2960" s="286" t="s">
        <v>3312</v>
      </c>
      <c r="C2960" s="94" t="s">
        <v>40</v>
      </c>
      <c r="D2960" s="93">
        <v>0.09</v>
      </c>
      <c r="E2960" s="138"/>
      <c r="F2960" s="93">
        <v>0.09</v>
      </c>
      <c r="G2960" s="94" t="s">
        <v>1195</v>
      </c>
      <c r="H2960" s="92" t="s">
        <v>206</v>
      </c>
      <c r="I2960" s="223">
        <v>2024</v>
      </c>
    </row>
    <row r="2961" spans="1:9" s="80" customFormat="1" ht="19.5" customHeight="1">
      <c r="A2961" s="186">
        <v>6.17</v>
      </c>
      <c r="B2961" s="286" t="s">
        <v>3313</v>
      </c>
      <c r="C2961" s="94" t="s">
        <v>40</v>
      </c>
      <c r="D2961" s="93">
        <v>1.09</v>
      </c>
      <c r="E2961" s="138"/>
      <c r="F2961" s="93">
        <v>1.09</v>
      </c>
      <c r="G2961" s="94" t="s">
        <v>1195</v>
      </c>
      <c r="H2961" s="92" t="s">
        <v>206</v>
      </c>
      <c r="I2961" s="223">
        <v>2024</v>
      </c>
    </row>
    <row r="2962" spans="1:9" s="144" customFormat="1" ht="19.5" customHeight="1">
      <c r="A2962" s="169">
        <v>7</v>
      </c>
      <c r="B2962" s="305" t="s">
        <v>202</v>
      </c>
      <c r="C2962" s="94" t="s">
        <v>40</v>
      </c>
      <c r="D2962" s="143">
        <f>SUM(D2963:D2976)</f>
        <v>0.8700000000000001</v>
      </c>
      <c r="E2962" s="143">
        <f>SUM(E2963:E2976)</f>
        <v>0</v>
      </c>
      <c r="F2962" s="143">
        <f>SUM(F2963:F2976)</f>
        <v>0.8700000000000001</v>
      </c>
      <c r="G2962" s="88"/>
      <c r="H2962" s="92"/>
      <c r="I2962" s="223"/>
    </row>
    <row r="2963" spans="1:9" s="80" customFormat="1" ht="19.5" customHeight="1">
      <c r="A2963" s="185">
        <v>7.1</v>
      </c>
      <c r="B2963" s="286" t="s">
        <v>4789</v>
      </c>
      <c r="C2963" s="94" t="s">
        <v>40</v>
      </c>
      <c r="D2963" s="93">
        <v>0.08</v>
      </c>
      <c r="E2963" s="138"/>
      <c r="F2963" s="93">
        <v>0.08</v>
      </c>
      <c r="G2963" s="94" t="s">
        <v>666</v>
      </c>
      <c r="H2963" s="92" t="s">
        <v>202</v>
      </c>
      <c r="I2963" s="223">
        <v>2021</v>
      </c>
    </row>
    <row r="2964" spans="1:9" s="80" customFormat="1" ht="19.5" customHeight="1">
      <c r="A2964" s="185">
        <v>7.2</v>
      </c>
      <c r="B2964" s="286" t="s">
        <v>4790</v>
      </c>
      <c r="C2964" s="94" t="s">
        <v>40</v>
      </c>
      <c r="D2964" s="93">
        <v>0.04</v>
      </c>
      <c r="E2964" s="138"/>
      <c r="F2964" s="93">
        <v>0.04</v>
      </c>
      <c r="G2964" s="94" t="s">
        <v>667</v>
      </c>
      <c r="H2964" s="92" t="s">
        <v>202</v>
      </c>
      <c r="I2964" s="223">
        <v>2021</v>
      </c>
    </row>
    <row r="2965" spans="1:9" s="80" customFormat="1" ht="19.5" customHeight="1">
      <c r="A2965" s="185">
        <v>7.3</v>
      </c>
      <c r="B2965" s="286" t="s">
        <v>4791</v>
      </c>
      <c r="C2965" s="94" t="s">
        <v>40</v>
      </c>
      <c r="D2965" s="93">
        <v>0.07</v>
      </c>
      <c r="E2965" s="138"/>
      <c r="F2965" s="93">
        <v>0.07</v>
      </c>
      <c r="G2965" s="94" t="s">
        <v>586</v>
      </c>
      <c r="H2965" s="92" t="s">
        <v>202</v>
      </c>
      <c r="I2965" s="223">
        <v>2025</v>
      </c>
    </row>
    <row r="2966" spans="1:9" s="80" customFormat="1" ht="19.5" customHeight="1">
      <c r="A2966" s="185">
        <v>7.4</v>
      </c>
      <c r="B2966" s="286" t="s">
        <v>4792</v>
      </c>
      <c r="C2966" s="94" t="s">
        <v>40</v>
      </c>
      <c r="D2966" s="93">
        <v>0.02</v>
      </c>
      <c r="E2966" s="138"/>
      <c r="F2966" s="93">
        <v>0.02</v>
      </c>
      <c r="G2966" s="94" t="s">
        <v>586</v>
      </c>
      <c r="H2966" s="92" t="s">
        <v>202</v>
      </c>
      <c r="I2966" s="223">
        <v>2025</v>
      </c>
    </row>
    <row r="2967" spans="1:9" s="80" customFormat="1" ht="19.5" customHeight="1">
      <c r="A2967" s="185">
        <v>7.5</v>
      </c>
      <c r="B2967" s="286" t="s">
        <v>4793</v>
      </c>
      <c r="C2967" s="94" t="s">
        <v>40</v>
      </c>
      <c r="D2967" s="93">
        <v>0.04</v>
      </c>
      <c r="E2967" s="138"/>
      <c r="F2967" s="93">
        <v>0.04</v>
      </c>
      <c r="G2967" s="94" t="s">
        <v>4803</v>
      </c>
      <c r="H2967" s="92" t="s">
        <v>202</v>
      </c>
      <c r="I2967" s="223">
        <v>2025</v>
      </c>
    </row>
    <row r="2968" spans="1:9" s="80" customFormat="1" ht="19.5" customHeight="1">
      <c r="A2968" s="185">
        <v>7.6</v>
      </c>
      <c r="B2968" s="286" t="s">
        <v>4794</v>
      </c>
      <c r="C2968" s="94" t="s">
        <v>40</v>
      </c>
      <c r="D2968" s="93">
        <v>0.05</v>
      </c>
      <c r="E2968" s="138"/>
      <c r="F2968" s="93">
        <v>0.05</v>
      </c>
      <c r="G2968" s="94" t="s">
        <v>4804</v>
      </c>
      <c r="H2968" s="92" t="s">
        <v>202</v>
      </c>
      <c r="I2968" s="223">
        <v>2022</v>
      </c>
    </row>
    <row r="2969" spans="1:9" s="80" customFormat="1" ht="19.5" customHeight="1">
      <c r="A2969" s="185">
        <v>7.7</v>
      </c>
      <c r="B2969" s="286" t="s">
        <v>4795</v>
      </c>
      <c r="C2969" s="94" t="s">
        <v>40</v>
      </c>
      <c r="D2969" s="93">
        <v>0.2</v>
      </c>
      <c r="E2969" s="138"/>
      <c r="F2969" s="93">
        <v>0.2</v>
      </c>
      <c r="G2969" s="94" t="s">
        <v>4805</v>
      </c>
      <c r="H2969" s="92" t="s">
        <v>202</v>
      </c>
      <c r="I2969" s="223">
        <v>2022</v>
      </c>
    </row>
    <row r="2970" spans="1:9" s="80" customFormat="1" ht="19.5" customHeight="1">
      <c r="A2970" s="185">
        <v>7.8</v>
      </c>
      <c r="B2970" s="286" t="s">
        <v>4796</v>
      </c>
      <c r="C2970" s="94" t="s">
        <v>40</v>
      </c>
      <c r="D2970" s="93">
        <v>0.05</v>
      </c>
      <c r="E2970" s="138"/>
      <c r="F2970" s="93">
        <v>0.05</v>
      </c>
      <c r="G2970" s="94" t="s">
        <v>589</v>
      </c>
      <c r="H2970" s="92" t="s">
        <v>202</v>
      </c>
      <c r="I2970" s="223">
        <v>2022</v>
      </c>
    </row>
    <row r="2971" spans="1:9" s="80" customFormat="1" ht="19.5" customHeight="1">
      <c r="A2971" s="185">
        <v>7.9</v>
      </c>
      <c r="B2971" s="286" t="s">
        <v>4797</v>
      </c>
      <c r="C2971" s="94" t="s">
        <v>40</v>
      </c>
      <c r="D2971" s="93">
        <v>0.02</v>
      </c>
      <c r="E2971" s="138"/>
      <c r="F2971" s="93">
        <v>0.02</v>
      </c>
      <c r="G2971" s="94" t="s">
        <v>592</v>
      </c>
      <c r="H2971" s="92" t="s">
        <v>202</v>
      </c>
      <c r="I2971" s="223">
        <v>2023</v>
      </c>
    </row>
    <row r="2972" spans="1:9" s="80" customFormat="1" ht="19.5" customHeight="1">
      <c r="A2972" s="186">
        <v>7.1</v>
      </c>
      <c r="B2972" s="286" t="s">
        <v>4798</v>
      </c>
      <c r="C2972" s="94" t="s">
        <v>40</v>
      </c>
      <c r="D2972" s="93">
        <v>0.1</v>
      </c>
      <c r="E2972" s="138"/>
      <c r="F2972" s="93">
        <v>0.1</v>
      </c>
      <c r="G2972" s="94" t="s">
        <v>607</v>
      </c>
      <c r="H2972" s="92" t="s">
        <v>202</v>
      </c>
      <c r="I2972" s="223">
        <v>2023</v>
      </c>
    </row>
    <row r="2973" spans="1:9" s="80" customFormat="1" ht="19.5" customHeight="1">
      <c r="A2973" s="186">
        <v>7.11</v>
      </c>
      <c r="B2973" s="286" t="s">
        <v>4799</v>
      </c>
      <c r="C2973" s="94" t="s">
        <v>40</v>
      </c>
      <c r="D2973" s="93">
        <v>0.1</v>
      </c>
      <c r="E2973" s="138"/>
      <c r="F2973" s="93">
        <v>0.1</v>
      </c>
      <c r="G2973" s="94" t="s">
        <v>612</v>
      </c>
      <c r="H2973" s="92" t="s">
        <v>202</v>
      </c>
      <c r="I2973" s="223">
        <v>2023</v>
      </c>
    </row>
    <row r="2974" spans="1:9" s="80" customFormat="1" ht="19.5" customHeight="1">
      <c r="A2974" s="186">
        <v>7.12</v>
      </c>
      <c r="B2974" s="286" t="s">
        <v>4800</v>
      </c>
      <c r="C2974" s="94" t="s">
        <v>40</v>
      </c>
      <c r="D2974" s="93">
        <v>0.04</v>
      </c>
      <c r="E2974" s="138"/>
      <c r="F2974" s="93">
        <v>0.04</v>
      </c>
      <c r="G2974" s="94" t="s">
        <v>614</v>
      </c>
      <c r="H2974" s="92" t="s">
        <v>202</v>
      </c>
      <c r="I2974" s="223">
        <v>2023</v>
      </c>
    </row>
    <row r="2975" spans="1:9" s="80" customFormat="1" ht="19.5" customHeight="1">
      <c r="A2975" s="186">
        <v>7.13</v>
      </c>
      <c r="B2975" s="286" t="s">
        <v>4801</v>
      </c>
      <c r="C2975" s="94" t="s">
        <v>40</v>
      </c>
      <c r="D2975" s="93">
        <v>0.02</v>
      </c>
      <c r="E2975" s="138"/>
      <c r="F2975" s="93">
        <v>0.02</v>
      </c>
      <c r="G2975" s="94" t="s">
        <v>4806</v>
      </c>
      <c r="H2975" s="92" t="s">
        <v>202</v>
      </c>
      <c r="I2975" s="223">
        <v>2025</v>
      </c>
    </row>
    <row r="2976" spans="1:9" s="80" customFormat="1" ht="19.5" customHeight="1">
      <c r="A2976" s="186">
        <v>7.14</v>
      </c>
      <c r="B2976" s="286" t="s">
        <v>4802</v>
      </c>
      <c r="C2976" s="94" t="s">
        <v>40</v>
      </c>
      <c r="D2976" s="93">
        <v>0.04</v>
      </c>
      <c r="E2976" s="138"/>
      <c r="F2976" s="93">
        <v>0.04</v>
      </c>
      <c r="G2976" s="94" t="s">
        <v>668</v>
      </c>
      <c r="H2976" s="92" t="s">
        <v>202</v>
      </c>
      <c r="I2976" s="223">
        <v>2025</v>
      </c>
    </row>
    <row r="2977" spans="1:9" s="144" customFormat="1" ht="19.5" customHeight="1">
      <c r="A2977" s="169">
        <v>8</v>
      </c>
      <c r="B2977" s="305" t="s">
        <v>199</v>
      </c>
      <c r="C2977" s="94" t="s">
        <v>40</v>
      </c>
      <c r="D2977" s="143">
        <f>SUM(D2978:D2980)</f>
        <v>0.85</v>
      </c>
      <c r="E2977" s="143">
        <f>SUM(E2978:E2980)</f>
        <v>0</v>
      </c>
      <c r="F2977" s="143">
        <f>SUM(F2978:F2980)</f>
        <v>0.85</v>
      </c>
      <c r="G2977" s="88"/>
      <c r="H2977" s="92"/>
      <c r="I2977" s="223"/>
    </row>
    <row r="2978" spans="1:9" s="80" customFormat="1" ht="19.5" customHeight="1">
      <c r="A2978" s="185">
        <v>8.1</v>
      </c>
      <c r="B2978" s="286" t="s">
        <v>402</v>
      </c>
      <c r="C2978" s="94" t="s">
        <v>40</v>
      </c>
      <c r="D2978" s="93">
        <v>0.3</v>
      </c>
      <c r="E2978" s="138"/>
      <c r="F2978" s="93">
        <v>0.3</v>
      </c>
      <c r="G2978" s="51" t="s">
        <v>222</v>
      </c>
      <c r="H2978" s="92" t="s">
        <v>199</v>
      </c>
      <c r="I2978" s="223">
        <v>2022</v>
      </c>
    </row>
    <row r="2979" spans="1:9" s="80" customFormat="1" ht="19.5" customHeight="1">
      <c r="A2979" s="185">
        <v>8.2</v>
      </c>
      <c r="B2979" s="286" t="s">
        <v>403</v>
      </c>
      <c r="C2979" s="94" t="s">
        <v>40</v>
      </c>
      <c r="D2979" s="93">
        <v>0.05</v>
      </c>
      <c r="E2979" s="138"/>
      <c r="F2979" s="93">
        <v>0.05</v>
      </c>
      <c r="G2979" s="228" t="s">
        <v>217</v>
      </c>
      <c r="H2979" s="92" t="s">
        <v>199</v>
      </c>
      <c r="I2979" s="223">
        <v>2021</v>
      </c>
    </row>
    <row r="2980" spans="1:9" s="80" customFormat="1" ht="19.5" customHeight="1">
      <c r="A2980" s="185">
        <v>8.3</v>
      </c>
      <c r="B2980" s="286" t="s">
        <v>404</v>
      </c>
      <c r="C2980" s="94" t="s">
        <v>40</v>
      </c>
      <c r="D2980" s="93">
        <v>0.5</v>
      </c>
      <c r="E2980" s="138"/>
      <c r="F2980" s="93">
        <v>0.5</v>
      </c>
      <c r="G2980" s="51" t="s">
        <v>235</v>
      </c>
      <c r="H2980" s="92" t="s">
        <v>199</v>
      </c>
      <c r="I2980" s="223">
        <v>2023</v>
      </c>
    </row>
    <row r="2981" spans="1:9" s="34" customFormat="1" ht="19.5" customHeight="1">
      <c r="A2981" s="155" t="s">
        <v>94</v>
      </c>
      <c r="B2981" s="271" t="s">
        <v>109</v>
      </c>
      <c r="C2981" s="6" t="s">
        <v>41</v>
      </c>
      <c r="D2981" s="13"/>
      <c r="E2981" s="13"/>
      <c r="F2981" s="13"/>
      <c r="G2981" s="6"/>
      <c r="H2981" s="6"/>
      <c r="I2981" s="225"/>
    </row>
    <row r="2982" spans="1:9" s="24" customFormat="1" ht="19.5" customHeight="1">
      <c r="A2982" s="151">
        <v>1</v>
      </c>
      <c r="B2982" s="241" t="s">
        <v>1398</v>
      </c>
      <c r="C2982" s="151" t="s">
        <v>41</v>
      </c>
      <c r="D2982" s="125">
        <f>SUM(D2983:D3020)</f>
        <v>145.986</v>
      </c>
      <c r="E2982" s="125">
        <f>SUM(E2983:E3020)</f>
        <v>0</v>
      </c>
      <c r="F2982" s="125">
        <f>SUM(F2983:F3020)</f>
        <v>145.986</v>
      </c>
      <c r="G2982" s="228"/>
      <c r="H2982" s="228"/>
      <c r="I2982" s="225"/>
    </row>
    <row r="2983" spans="1:9" s="24" customFormat="1" ht="19.5" customHeight="1">
      <c r="A2983" s="228" t="s">
        <v>119</v>
      </c>
      <c r="B2983" s="238" t="s">
        <v>381</v>
      </c>
      <c r="C2983" s="228" t="s">
        <v>41</v>
      </c>
      <c r="D2983" s="123">
        <v>0.356</v>
      </c>
      <c r="E2983" s="26"/>
      <c r="F2983" s="41">
        <v>0.356</v>
      </c>
      <c r="G2983" s="228" t="s">
        <v>214</v>
      </c>
      <c r="H2983" s="228" t="s">
        <v>4857</v>
      </c>
      <c r="I2983" s="225">
        <v>2022</v>
      </c>
    </row>
    <row r="2984" spans="1:9" s="24" customFormat="1" ht="19.5" customHeight="1">
      <c r="A2984" s="228" t="s">
        <v>105</v>
      </c>
      <c r="B2984" s="238" t="s">
        <v>382</v>
      </c>
      <c r="C2984" s="228" t="s">
        <v>41</v>
      </c>
      <c r="D2984" s="123">
        <v>0.04</v>
      </c>
      <c r="E2984" s="26"/>
      <c r="F2984" s="41">
        <v>0.04</v>
      </c>
      <c r="G2984" s="228" t="s">
        <v>214</v>
      </c>
      <c r="H2984" s="228" t="s">
        <v>4857</v>
      </c>
      <c r="I2984" s="225">
        <v>2022</v>
      </c>
    </row>
    <row r="2985" spans="1:9" s="24" customFormat="1" ht="19.5" customHeight="1">
      <c r="A2985" s="228" t="s">
        <v>121</v>
      </c>
      <c r="B2985" s="238" t="s">
        <v>383</v>
      </c>
      <c r="C2985" s="228" t="s">
        <v>41</v>
      </c>
      <c r="D2985" s="123">
        <v>0.74</v>
      </c>
      <c r="E2985" s="26"/>
      <c r="F2985" s="41">
        <v>0.74</v>
      </c>
      <c r="G2985" s="228" t="s">
        <v>214</v>
      </c>
      <c r="H2985" s="228" t="s">
        <v>4857</v>
      </c>
      <c r="I2985" s="225">
        <v>2023</v>
      </c>
    </row>
    <row r="2986" spans="1:9" s="24" customFormat="1" ht="19.5" customHeight="1">
      <c r="A2986" s="228" t="s">
        <v>122</v>
      </c>
      <c r="B2986" s="238" t="s">
        <v>4807</v>
      </c>
      <c r="C2986" s="228" t="s">
        <v>41</v>
      </c>
      <c r="D2986" s="123">
        <v>4.13</v>
      </c>
      <c r="E2986" s="26"/>
      <c r="F2986" s="41">
        <v>4.13</v>
      </c>
      <c r="G2986" s="228" t="s">
        <v>214</v>
      </c>
      <c r="H2986" s="228" t="s">
        <v>4857</v>
      </c>
      <c r="I2986" s="225">
        <v>2023</v>
      </c>
    </row>
    <row r="2987" spans="1:9" s="24" customFormat="1" ht="19.5" customHeight="1">
      <c r="A2987" s="228" t="s">
        <v>123</v>
      </c>
      <c r="B2987" s="238" t="s">
        <v>4808</v>
      </c>
      <c r="C2987" s="228" t="s">
        <v>41</v>
      </c>
      <c r="D2987" s="123">
        <v>0.2</v>
      </c>
      <c r="E2987" s="26"/>
      <c r="F2987" s="41">
        <v>0.2</v>
      </c>
      <c r="G2987" s="228" t="s">
        <v>215</v>
      </c>
      <c r="H2987" s="228" t="s">
        <v>4857</v>
      </c>
      <c r="I2987" s="225">
        <v>2023</v>
      </c>
    </row>
    <row r="2988" spans="1:9" s="24" customFormat="1" ht="19.5" customHeight="1">
      <c r="A2988" s="228" t="s">
        <v>46</v>
      </c>
      <c r="B2988" s="238" t="s">
        <v>384</v>
      </c>
      <c r="C2988" s="228" t="s">
        <v>41</v>
      </c>
      <c r="D2988" s="123">
        <v>0.22999999999999998</v>
      </c>
      <c r="E2988" s="26"/>
      <c r="F2988" s="41">
        <v>0.22999999999999998</v>
      </c>
      <c r="G2988" s="228" t="s">
        <v>215</v>
      </c>
      <c r="H2988" s="228" t="s">
        <v>4857</v>
      </c>
      <c r="I2988" s="225">
        <v>2023</v>
      </c>
    </row>
    <row r="2989" spans="1:9" s="24" customFormat="1" ht="19.5" customHeight="1">
      <c r="A2989" s="228" t="s">
        <v>116</v>
      </c>
      <c r="B2989" s="238" t="s">
        <v>385</v>
      </c>
      <c r="C2989" s="228" t="s">
        <v>41</v>
      </c>
      <c r="D2989" s="123">
        <v>0.05</v>
      </c>
      <c r="E2989" s="26"/>
      <c r="F2989" s="41">
        <v>0.05</v>
      </c>
      <c r="G2989" s="228" t="s">
        <v>215</v>
      </c>
      <c r="H2989" s="228" t="s">
        <v>4857</v>
      </c>
      <c r="I2989" s="225">
        <v>2023</v>
      </c>
    </row>
    <row r="2990" spans="1:9" s="24" customFormat="1" ht="19.5" customHeight="1">
      <c r="A2990" s="228" t="s">
        <v>62</v>
      </c>
      <c r="B2990" s="238" t="s">
        <v>386</v>
      </c>
      <c r="C2990" s="228" t="s">
        <v>41</v>
      </c>
      <c r="D2990" s="123">
        <v>0.66</v>
      </c>
      <c r="E2990" s="26"/>
      <c r="F2990" s="41">
        <v>0.66</v>
      </c>
      <c r="G2990" s="228" t="s">
        <v>215</v>
      </c>
      <c r="H2990" s="228" t="s">
        <v>4857</v>
      </c>
      <c r="I2990" s="225">
        <v>2022</v>
      </c>
    </row>
    <row r="2991" spans="1:9" s="24" customFormat="1" ht="19.5" customHeight="1">
      <c r="A2991" s="228" t="s">
        <v>125</v>
      </c>
      <c r="B2991" s="238" t="s">
        <v>387</v>
      </c>
      <c r="C2991" s="228" t="s">
        <v>41</v>
      </c>
      <c r="D2991" s="123">
        <v>0.52</v>
      </c>
      <c r="E2991" s="26"/>
      <c r="F2991" s="41">
        <v>0.52</v>
      </c>
      <c r="G2991" s="228" t="s">
        <v>216</v>
      </c>
      <c r="H2991" s="228" t="s">
        <v>4857</v>
      </c>
      <c r="I2991" s="225">
        <v>2022</v>
      </c>
    </row>
    <row r="2992" spans="1:9" s="24" customFormat="1" ht="19.5" customHeight="1">
      <c r="A2992" s="228" t="s">
        <v>144</v>
      </c>
      <c r="B2992" s="238" t="s">
        <v>388</v>
      </c>
      <c r="C2992" s="228" t="s">
        <v>41</v>
      </c>
      <c r="D2992" s="123">
        <v>0.26</v>
      </c>
      <c r="E2992" s="26"/>
      <c r="F2992" s="41">
        <v>0.26</v>
      </c>
      <c r="G2992" s="228" t="s">
        <v>216</v>
      </c>
      <c r="H2992" s="228" t="s">
        <v>4857</v>
      </c>
      <c r="I2992" s="225">
        <v>2022</v>
      </c>
    </row>
    <row r="2993" spans="1:9" s="24" customFormat="1" ht="19.5" customHeight="1">
      <c r="A2993" s="228" t="s">
        <v>145</v>
      </c>
      <c r="B2993" s="238" t="s">
        <v>4809</v>
      </c>
      <c r="C2993" s="228" t="s">
        <v>41</v>
      </c>
      <c r="D2993" s="123">
        <v>4.31</v>
      </c>
      <c r="E2993" s="26"/>
      <c r="F2993" s="41">
        <v>4.31</v>
      </c>
      <c r="G2993" s="228" t="s">
        <v>216</v>
      </c>
      <c r="H2993" s="228" t="s">
        <v>4857</v>
      </c>
      <c r="I2993" s="225">
        <v>2022</v>
      </c>
    </row>
    <row r="2994" spans="1:9" s="24" customFormat="1" ht="19.5" customHeight="1">
      <c r="A2994" s="228" t="s">
        <v>146</v>
      </c>
      <c r="B2994" s="238" t="s">
        <v>4810</v>
      </c>
      <c r="C2994" s="228" t="s">
        <v>41</v>
      </c>
      <c r="D2994" s="123">
        <v>1.52</v>
      </c>
      <c r="E2994" s="26"/>
      <c r="F2994" s="41">
        <v>1.52</v>
      </c>
      <c r="G2994" s="228" t="s">
        <v>216</v>
      </c>
      <c r="H2994" s="228" t="s">
        <v>4857</v>
      </c>
      <c r="I2994" s="225">
        <v>2022</v>
      </c>
    </row>
    <row r="2995" spans="1:9" s="24" customFormat="1" ht="19.5" customHeight="1">
      <c r="A2995" s="228" t="s">
        <v>147</v>
      </c>
      <c r="B2995" s="238" t="s">
        <v>4811</v>
      </c>
      <c r="C2995" s="228" t="s">
        <v>41</v>
      </c>
      <c r="D2995" s="123">
        <v>0.75</v>
      </c>
      <c r="E2995" s="26"/>
      <c r="F2995" s="41">
        <v>0.75</v>
      </c>
      <c r="G2995" s="228" t="s">
        <v>216</v>
      </c>
      <c r="H2995" s="228" t="s">
        <v>4857</v>
      </c>
      <c r="I2995" s="225">
        <v>2022</v>
      </c>
    </row>
    <row r="2996" spans="1:9" s="24" customFormat="1" ht="19.5" customHeight="1">
      <c r="A2996" s="352" t="s">
        <v>148</v>
      </c>
      <c r="B2996" s="238" t="s">
        <v>389</v>
      </c>
      <c r="C2996" s="228" t="s">
        <v>41</v>
      </c>
      <c r="D2996" s="123">
        <v>3</v>
      </c>
      <c r="E2996" s="26"/>
      <c r="F2996" s="41">
        <v>3</v>
      </c>
      <c r="G2996" s="228" t="s">
        <v>216</v>
      </c>
      <c r="H2996" s="228" t="s">
        <v>4857</v>
      </c>
      <c r="I2996" s="225">
        <v>2022</v>
      </c>
    </row>
    <row r="2997" spans="1:9" s="24" customFormat="1" ht="19.5" customHeight="1">
      <c r="A2997" s="353"/>
      <c r="B2997" s="238" t="s">
        <v>390</v>
      </c>
      <c r="C2997" s="228" t="s">
        <v>41</v>
      </c>
      <c r="D2997" s="123">
        <v>6</v>
      </c>
      <c r="E2997" s="26"/>
      <c r="F2997" s="41">
        <v>6</v>
      </c>
      <c r="G2997" s="228" t="s">
        <v>217</v>
      </c>
      <c r="H2997" s="228" t="s">
        <v>4857</v>
      </c>
      <c r="I2997" s="225">
        <v>2022</v>
      </c>
    </row>
    <row r="2998" spans="1:9" s="24" customFormat="1" ht="19.5" customHeight="1">
      <c r="A2998" s="228" t="s">
        <v>149</v>
      </c>
      <c r="B2998" s="238" t="s">
        <v>391</v>
      </c>
      <c r="C2998" s="228" t="s">
        <v>41</v>
      </c>
      <c r="D2998" s="123">
        <v>0.3</v>
      </c>
      <c r="E2998" s="26"/>
      <c r="F2998" s="41">
        <v>0.3</v>
      </c>
      <c r="G2998" s="228" t="s">
        <v>217</v>
      </c>
      <c r="H2998" s="228" t="s">
        <v>4857</v>
      </c>
      <c r="I2998" s="225">
        <v>2024</v>
      </c>
    </row>
    <row r="2999" spans="1:9" s="24" customFormat="1" ht="19.5" customHeight="1">
      <c r="A2999" s="228" t="s">
        <v>150</v>
      </c>
      <c r="B2999" s="238" t="s">
        <v>392</v>
      </c>
      <c r="C2999" s="228" t="s">
        <v>41</v>
      </c>
      <c r="D2999" s="123">
        <v>1.79</v>
      </c>
      <c r="E2999" s="26"/>
      <c r="F2999" s="41">
        <v>1.79</v>
      </c>
      <c r="G2999" s="228" t="s">
        <v>217</v>
      </c>
      <c r="H2999" s="228" t="s">
        <v>4857</v>
      </c>
      <c r="I2999" s="225">
        <v>2024</v>
      </c>
    </row>
    <row r="3000" spans="1:9" s="24" customFormat="1" ht="19.5" customHeight="1">
      <c r="A3000" s="228" t="s">
        <v>1973</v>
      </c>
      <c r="B3000" s="348" t="s">
        <v>4812</v>
      </c>
      <c r="C3000" s="228" t="s">
        <v>41</v>
      </c>
      <c r="D3000" s="123">
        <v>3.1100000000000003</v>
      </c>
      <c r="E3000" s="26"/>
      <c r="F3000" s="41">
        <v>3.1100000000000003</v>
      </c>
      <c r="G3000" s="228" t="s">
        <v>234</v>
      </c>
      <c r="H3000" s="228" t="s">
        <v>4857</v>
      </c>
      <c r="I3000" s="225">
        <v>2024</v>
      </c>
    </row>
    <row r="3001" spans="1:9" s="24" customFormat="1" ht="19.5" customHeight="1">
      <c r="A3001" s="228" t="s">
        <v>1974</v>
      </c>
      <c r="B3001" s="348"/>
      <c r="C3001" s="228" t="s">
        <v>41</v>
      </c>
      <c r="D3001" s="123">
        <v>11.66</v>
      </c>
      <c r="E3001" s="26"/>
      <c r="F3001" s="41">
        <v>11.66</v>
      </c>
      <c r="G3001" s="228" t="s">
        <v>235</v>
      </c>
      <c r="H3001" s="228" t="s">
        <v>4857</v>
      </c>
      <c r="I3001" s="225">
        <v>2024</v>
      </c>
    </row>
    <row r="3002" spans="1:9" s="24" customFormat="1" ht="19.5" customHeight="1">
      <c r="A3002" s="228" t="s">
        <v>1975</v>
      </c>
      <c r="B3002" s="238" t="s">
        <v>4813</v>
      </c>
      <c r="C3002" s="228" t="s">
        <v>41</v>
      </c>
      <c r="D3002" s="123">
        <v>4.49</v>
      </c>
      <c r="E3002" s="26"/>
      <c r="F3002" s="41">
        <v>4.49</v>
      </c>
      <c r="G3002" s="228" t="s">
        <v>235</v>
      </c>
      <c r="H3002" s="228" t="s">
        <v>4857</v>
      </c>
      <c r="I3002" s="225">
        <v>2025</v>
      </c>
    </row>
    <row r="3003" spans="1:9" s="24" customFormat="1" ht="19.5" customHeight="1">
      <c r="A3003" s="228" t="s">
        <v>1976</v>
      </c>
      <c r="B3003" s="238" t="s">
        <v>4814</v>
      </c>
      <c r="C3003" s="228" t="s">
        <v>41</v>
      </c>
      <c r="D3003" s="123">
        <v>0.05</v>
      </c>
      <c r="E3003" s="26"/>
      <c r="F3003" s="41">
        <v>0.05</v>
      </c>
      <c r="G3003" s="228" t="s">
        <v>235</v>
      </c>
      <c r="H3003" s="228" t="s">
        <v>4857</v>
      </c>
      <c r="I3003" s="225">
        <v>2025</v>
      </c>
    </row>
    <row r="3004" spans="1:9" s="24" customFormat="1" ht="19.5" customHeight="1">
      <c r="A3004" s="228" t="s">
        <v>1977</v>
      </c>
      <c r="B3004" s="238" t="s">
        <v>4815</v>
      </c>
      <c r="C3004" s="228" t="s">
        <v>41</v>
      </c>
      <c r="D3004" s="123">
        <v>16.41</v>
      </c>
      <c r="E3004" s="26"/>
      <c r="F3004" s="41">
        <v>16.41</v>
      </c>
      <c r="G3004" s="228" t="s">
        <v>218</v>
      </c>
      <c r="H3004" s="228" t="s">
        <v>4857</v>
      </c>
      <c r="I3004" s="225">
        <v>2025</v>
      </c>
    </row>
    <row r="3005" spans="1:9" s="24" customFormat="1" ht="19.5" customHeight="1">
      <c r="A3005" s="228" t="s">
        <v>1978</v>
      </c>
      <c r="B3005" s="238" t="s">
        <v>4816</v>
      </c>
      <c r="C3005" s="228" t="s">
        <v>41</v>
      </c>
      <c r="D3005" s="123">
        <v>2.3000000000000003</v>
      </c>
      <c r="E3005" s="26"/>
      <c r="F3005" s="41">
        <v>2.3000000000000003</v>
      </c>
      <c r="G3005" s="228" t="s">
        <v>218</v>
      </c>
      <c r="H3005" s="228" t="s">
        <v>4857</v>
      </c>
      <c r="I3005" s="225">
        <v>2025</v>
      </c>
    </row>
    <row r="3006" spans="1:9" s="24" customFormat="1" ht="19.5" customHeight="1">
      <c r="A3006" s="228" t="s">
        <v>1979</v>
      </c>
      <c r="B3006" s="238" t="s">
        <v>4817</v>
      </c>
      <c r="C3006" s="228" t="s">
        <v>41</v>
      </c>
      <c r="D3006" s="123">
        <v>1.2500000000000002</v>
      </c>
      <c r="E3006" s="26"/>
      <c r="F3006" s="41">
        <v>1.2500000000000002</v>
      </c>
      <c r="G3006" s="228" t="s">
        <v>218</v>
      </c>
      <c r="H3006" s="228" t="s">
        <v>4857</v>
      </c>
      <c r="I3006" s="225">
        <v>2025</v>
      </c>
    </row>
    <row r="3007" spans="1:9" s="24" customFormat="1" ht="19.5" customHeight="1">
      <c r="A3007" s="228" t="s">
        <v>1980</v>
      </c>
      <c r="B3007" s="238" t="s">
        <v>393</v>
      </c>
      <c r="C3007" s="228" t="s">
        <v>41</v>
      </c>
      <c r="D3007" s="123">
        <v>1</v>
      </c>
      <c r="E3007" s="26"/>
      <c r="F3007" s="41">
        <v>1</v>
      </c>
      <c r="G3007" s="228" t="s">
        <v>219</v>
      </c>
      <c r="H3007" s="228" t="s">
        <v>4857</v>
      </c>
      <c r="I3007" s="225">
        <v>2024</v>
      </c>
    </row>
    <row r="3008" spans="1:9" s="24" customFormat="1" ht="29.25" customHeight="1">
      <c r="A3008" s="228" t="s">
        <v>1981</v>
      </c>
      <c r="B3008" s="238" t="s">
        <v>394</v>
      </c>
      <c r="C3008" s="228" t="s">
        <v>41</v>
      </c>
      <c r="D3008" s="123">
        <v>5</v>
      </c>
      <c r="E3008" s="26"/>
      <c r="F3008" s="41">
        <v>5</v>
      </c>
      <c r="G3008" s="228" t="s">
        <v>222</v>
      </c>
      <c r="H3008" s="228" t="s">
        <v>4857</v>
      </c>
      <c r="I3008" s="225">
        <v>2024</v>
      </c>
    </row>
    <row r="3009" spans="1:9" s="24" customFormat="1" ht="19.5" customHeight="1">
      <c r="A3009" s="228" t="s">
        <v>1982</v>
      </c>
      <c r="B3009" s="238" t="s">
        <v>395</v>
      </c>
      <c r="C3009" s="228" t="s">
        <v>41</v>
      </c>
      <c r="D3009" s="123">
        <v>3.5</v>
      </c>
      <c r="E3009" s="26"/>
      <c r="F3009" s="41">
        <v>3.5</v>
      </c>
      <c r="G3009" s="228" t="s">
        <v>222</v>
      </c>
      <c r="H3009" s="228" t="s">
        <v>4857</v>
      </c>
      <c r="I3009" s="225">
        <v>2024</v>
      </c>
    </row>
    <row r="3010" spans="1:9" s="24" customFormat="1" ht="19.5" customHeight="1">
      <c r="A3010" s="228" t="s">
        <v>1983</v>
      </c>
      <c r="B3010" s="238" t="s">
        <v>396</v>
      </c>
      <c r="C3010" s="228" t="s">
        <v>41</v>
      </c>
      <c r="D3010" s="123">
        <v>0.74</v>
      </c>
      <c r="E3010" s="26"/>
      <c r="F3010" s="41">
        <v>0.74</v>
      </c>
      <c r="G3010" s="228" t="s">
        <v>222</v>
      </c>
      <c r="H3010" s="228" t="s">
        <v>4857</v>
      </c>
      <c r="I3010" s="225">
        <v>2024</v>
      </c>
    </row>
    <row r="3011" spans="1:9" s="24" customFormat="1" ht="19.5" customHeight="1">
      <c r="A3011" s="228" t="s">
        <v>1984</v>
      </c>
      <c r="B3011" s="238" t="s">
        <v>397</v>
      </c>
      <c r="C3011" s="228" t="s">
        <v>41</v>
      </c>
      <c r="D3011" s="123">
        <v>0.55</v>
      </c>
      <c r="E3011" s="26"/>
      <c r="F3011" s="41">
        <v>0.55</v>
      </c>
      <c r="G3011" s="228" t="s">
        <v>222</v>
      </c>
      <c r="H3011" s="228" t="s">
        <v>4857</v>
      </c>
      <c r="I3011" s="225">
        <v>2024</v>
      </c>
    </row>
    <row r="3012" spans="1:9" s="24" customFormat="1" ht="19.5" customHeight="1">
      <c r="A3012" s="228" t="s">
        <v>1985</v>
      </c>
      <c r="B3012" s="238" t="s">
        <v>398</v>
      </c>
      <c r="C3012" s="228" t="s">
        <v>41</v>
      </c>
      <c r="D3012" s="123">
        <v>2</v>
      </c>
      <c r="E3012" s="26"/>
      <c r="F3012" s="41">
        <v>2</v>
      </c>
      <c r="G3012" s="228" t="s">
        <v>222</v>
      </c>
      <c r="H3012" s="228" t="s">
        <v>4857</v>
      </c>
      <c r="I3012" s="225">
        <v>2025</v>
      </c>
    </row>
    <row r="3013" spans="1:9" s="24" customFormat="1" ht="19.5" customHeight="1">
      <c r="A3013" s="228" t="s">
        <v>1986</v>
      </c>
      <c r="B3013" s="238" t="s">
        <v>399</v>
      </c>
      <c r="C3013" s="228" t="s">
        <v>41</v>
      </c>
      <c r="D3013" s="123">
        <v>10.3</v>
      </c>
      <c r="E3013" s="26"/>
      <c r="F3013" s="41">
        <v>10.3</v>
      </c>
      <c r="G3013" s="228" t="s">
        <v>222</v>
      </c>
      <c r="H3013" s="228" t="s">
        <v>4857</v>
      </c>
      <c r="I3013" s="225">
        <v>2025</v>
      </c>
    </row>
    <row r="3014" spans="1:9" s="24" customFormat="1" ht="19.5" customHeight="1">
      <c r="A3014" s="228" t="s">
        <v>1987</v>
      </c>
      <c r="B3014" s="238" t="s">
        <v>399</v>
      </c>
      <c r="C3014" s="228" t="s">
        <v>41</v>
      </c>
      <c r="D3014" s="123">
        <v>39.23</v>
      </c>
      <c r="E3014" s="26"/>
      <c r="F3014" s="41">
        <v>39.23</v>
      </c>
      <c r="G3014" s="228" t="s">
        <v>222</v>
      </c>
      <c r="H3014" s="228" t="s">
        <v>4857</v>
      </c>
      <c r="I3014" s="225">
        <v>2025</v>
      </c>
    </row>
    <row r="3015" spans="1:9" s="24" customFormat="1" ht="19.5" customHeight="1">
      <c r="A3015" s="228" t="s">
        <v>4819</v>
      </c>
      <c r="B3015" s="238" t="s">
        <v>400</v>
      </c>
      <c r="C3015" s="228" t="s">
        <v>41</v>
      </c>
      <c r="D3015" s="123">
        <v>2.43</v>
      </c>
      <c r="E3015" s="26"/>
      <c r="F3015" s="41">
        <v>2.43</v>
      </c>
      <c r="G3015" s="228" t="s">
        <v>222</v>
      </c>
      <c r="H3015" s="228" t="s">
        <v>4857</v>
      </c>
      <c r="I3015" s="225">
        <v>2025</v>
      </c>
    </row>
    <row r="3016" spans="1:9" s="24" customFormat="1" ht="19.5" customHeight="1">
      <c r="A3016" s="228" t="s">
        <v>4820</v>
      </c>
      <c r="B3016" s="238" t="s">
        <v>400</v>
      </c>
      <c r="C3016" s="228" t="s">
        <v>41</v>
      </c>
      <c r="D3016" s="123">
        <v>6.09</v>
      </c>
      <c r="E3016" s="26"/>
      <c r="F3016" s="41">
        <v>6.09</v>
      </c>
      <c r="G3016" s="228" t="s">
        <v>222</v>
      </c>
      <c r="H3016" s="228" t="s">
        <v>4857</v>
      </c>
      <c r="I3016" s="225">
        <v>2025</v>
      </c>
    </row>
    <row r="3017" spans="1:9" s="24" customFormat="1" ht="19.5" customHeight="1">
      <c r="A3017" s="228" t="s">
        <v>4821</v>
      </c>
      <c r="B3017" s="238" t="s">
        <v>401</v>
      </c>
      <c r="C3017" s="228" t="s">
        <v>41</v>
      </c>
      <c r="D3017" s="123">
        <v>0.75</v>
      </c>
      <c r="E3017" s="26"/>
      <c r="F3017" s="41">
        <v>0.75</v>
      </c>
      <c r="G3017" s="228" t="s">
        <v>222</v>
      </c>
      <c r="H3017" s="228" t="s">
        <v>4857</v>
      </c>
      <c r="I3017" s="225">
        <v>2021</v>
      </c>
    </row>
    <row r="3018" spans="1:9" s="24" customFormat="1" ht="19.5" customHeight="1">
      <c r="A3018" s="228" t="s">
        <v>4822</v>
      </c>
      <c r="B3018" s="238" t="s">
        <v>401</v>
      </c>
      <c r="C3018" s="228" t="s">
        <v>41</v>
      </c>
      <c r="D3018" s="123">
        <v>3.1499999999999995</v>
      </c>
      <c r="E3018" s="26"/>
      <c r="F3018" s="41">
        <v>3.1499999999999995</v>
      </c>
      <c r="G3018" s="228" t="s">
        <v>222</v>
      </c>
      <c r="H3018" s="228" t="s">
        <v>4857</v>
      </c>
      <c r="I3018" s="225">
        <v>2021</v>
      </c>
    </row>
    <row r="3019" spans="1:9" s="24" customFormat="1" ht="19.5" customHeight="1">
      <c r="A3019" s="228" t="s">
        <v>4823</v>
      </c>
      <c r="B3019" s="238" t="s">
        <v>4818</v>
      </c>
      <c r="C3019" s="228" t="s">
        <v>41</v>
      </c>
      <c r="D3019" s="123">
        <v>2</v>
      </c>
      <c r="E3019" s="26"/>
      <c r="F3019" s="41">
        <v>2</v>
      </c>
      <c r="G3019" s="228" t="s">
        <v>222</v>
      </c>
      <c r="H3019" s="228" t="s">
        <v>4857</v>
      </c>
      <c r="I3019" s="225">
        <v>2021</v>
      </c>
    </row>
    <row r="3020" spans="1:9" s="24" customFormat="1" ht="19.5" customHeight="1">
      <c r="A3020" s="228" t="s">
        <v>5301</v>
      </c>
      <c r="B3020" s="238" t="s">
        <v>5302</v>
      </c>
      <c r="C3020" s="228" t="s">
        <v>41</v>
      </c>
      <c r="D3020" s="123">
        <v>5.12</v>
      </c>
      <c r="E3020" s="26"/>
      <c r="F3020" s="41">
        <v>5.12</v>
      </c>
      <c r="G3020" s="228"/>
      <c r="H3020" s="228" t="s">
        <v>4857</v>
      </c>
      <c r="I3020" s="225">
        <v>2021</v>
      </c>
    </row>
    <row r="3021" spans="1:9" s="24" customFormat="1" ht="19.5" customHeight="1">
      <c r="A3021" s="162">
        <v>2</v>
      </c>
      <c r="B3021" s="272" t="s">
        <v>1397</v>
      </c>
      <c r="C3021" s="228" t="s">
        <v>41</v>
      </c>
      <c r="D3021" s="107">
        <f>SUM(D3022:D3031)</f>
        <v>88.09000000000002</v>
      </c>
      <c r="E3021" s="107">
        <f>SUM(E3022:E3031)</f>
        <v>0</v>
      </c>
      <c r="F3021" s="107">
        <f>SUM(F3022:F3031)</f>
        <v>88.09000000000002</v>
      </c>
      <c r="G3021" s="30"/>
      <c r="H3021" s="28"/>
      <c r="I3021" s="225"/>
    </row>
    <row r="3022" spans="1:9" s="24" customFormat="1" ht="19.5" customHeight="1">
      <c r="A3022" s="228" t="s">
        <v>55</v>
      </c>
      <c r="B3022" s="238" t="s">
        <v>494</v>
      </c>
      <c r="C3022" s="25" t="s">
        <v>41</v>
      </c>
      <c r="D3022" s="36">
        <v>3.03</v>
      </c>
      <c r="E3022" s="27"/>
      <c r="F3022" s="41">
        <v>3.03</v>
      </c>
      <c r="G3022" s="28" t="s">
        <v>421</v>
      </c>
      <c r="H3022" s="28" t="s">
        <v>200</v>
      </c>
      <c r="I3022" s="225">
        <v>2021</v>
      </c>
    </row>
    <row r="3023" spans="1:9" s="24" customFormat="1" ht="19.5" customHeight="1">
      <c r="A3023" s="228" t="s">
        <v>63</v>
      </c>
      <c r="B3023" s="238" t="s">
        <v>495</v>
      </c>
      <c r="C3023" s="25" t="s">
        <v>41</v>
      </c>
      <c r="D3023" s="36">
        <v>60.5</v>
      </c>
      <c r="E3023" s="27"/>
      <c r="F3023" s="36">
        <v>60.5</v>
      </c>
      <c r="G3023" s="28" t="s">
        <v>423</v>
      </c>
      <c r="H3023" s="28" t="s">
        <v>200</v>
      </c>
      <c r="I3023" s="225">
        <v>2021</v>
      </c>
    </row>
    <row r="3024" spans="1:9" s="24" customFormat="1" ht="19.5" customHeight="1">
      <c r="A3024" s="228" t="s">
        <v>108</v>
      </c>
      <c r="B3024" s="238" t="s">
        <v>1961</v>
      </c>
      <c r="C3024" s="25" t="s">
        <v>41</v>
      </c>
      <c r="D3024" s="36">
        <v>3.79</v>
      </c>
      <c r="E3024" s="27"/>
      <c r="F3024" s="41">
        <v>3.79</v>
      </c>
      <c r="G3024" s="28" t="s">
        <v>421</v>
      </c>
      <c r="H3024" s="28" t="s">
        <v>200</v>
      </c>
      <c r="I3024" s="225">
        <v>2021</v>
      </c>
    </row>
    <row r="3025" spans="1:9" s="24" customFormat="1" ht="19.5" customHeight="1">
      <c r="A3025" s="228" t="s">
        <v>54</v>
      </c>
      <c r="B3025" s="238" t="s">
        <v>437</v>
      </c>
      <c r="C3025" s="25" t="s">
        <v>41</v>
      </c>
      <c r="D3025" s="36">
        <v>5</v>
      </c>
      <c r="E3025" s="26"/>
      <c r="F3025" s="36">
        <v>5</v>
      </c>
      <c r="G3025" s="228" t="s">
        <v>421</v>
      </c>
      <c r="H3025" s="228" t="s">
        <v>200</v>
      </c>
      <c r="I3025" s="225">
        <v>2021</v>
      </c>
    </row>
    <row r="3026" spans="1:9" s="24" customFormat="1" ht="19.5" customHeight="1">
      <c r="A3026" s="228" t="s">
        <v>126</v>
      </c>
      <c r="B3026" s="238" t="s">
        <v>438</v>
      </c>
      <c r="C3026" s="25" t="s">
        <v>41</v>
      </c>
      <c r="D3026" s="36">
        <v>7</v>
      </c>
      <c r="E3026" s="26"/>
      <c r="F3026" s="36">
        <v>7</v>
      </c>
      <c r="G3026" s="228" t="s">
        <v>423</v>
      </c>
      <c r="H3026" s="228" t="s">
        <v>200</v>
      </c>
      <c r="I3026" s="225">
        <v>2021</v>
      </c>
    </row>
    <row r="3027" spans="1:9" s="24" customFormat="1" ht="19.5" customHeight="1">
      <c r="A3027" s="228" t="s">
        <v>127</v>
      </c>
      <c r="B3027" s="238" t="s">
        <v>4738</v>
      </c>
      <c r="C3027" s="25" t="s">
        <v>41</v>
      </c>
      <c r="D3027" s="124">
        <v>1.37</v>
      </c>
      <c r="E3027" s="29"/>
      <c r="F3027" s="124">
        <v>1.37</v>
      </c>
      <c r="G3027" s="30" t="s">
        <v>215</v>
      </c>
      <c r="H3027" s="228" t="s">
        <v>200</v>
      </c>
      <c r="I3027" s="225">
        <v>2022</v>
      </c>
    </row>
    <row r="3028" spans="1:9" s="24" customFormat="1" ht="19.5" customHeight="1">
      <c r="A3028" s="228" t="s">
        <v>128</v>
      </c>
      <c r="B3028" s="238" t="s">
        <v>4729</v>
      </c>
      <c r="C3028" s="25" t="s">
        <v>41</v>
      </c>
      <c r="D3028" s="124">
        <v>1.72</v>
      </c>
      <c r="E3028" s="29"/>
      <c r="F3028" s="124">
        <v>1.72</v>
      </c>
      <c r="G3028" s="30" t="s">
        <v>216</v>
      </c>
      <c r="H3028" s="228" t="s">
        <v>200</v>
      </c>
      <c r="I3028" s="225">
        <v>2022</v>
      </c>
    </row>
    <row r="3029" spans="1:9" s="24" customFormat="1" ht="19.5" customHeight="1">
      <c r="A3029" s="228" t="s">
        <v>56</v>
      </c>
      <c r="B3029" s="238" t="s">
        <v>4743</v>
      </c>
      <c r="C3029" s="25" t="s">
        <v>41</v>
      </c>
      <c r="D3029" s="124">
        <v>0.43</v>
      </c>
      <c r="E3029" s="29"/>
      <c r="F3029" s="124">
        <v>0.43</v>
      </c>
      <c r="G3029" s="30" t="s">
        <v>215</v>
      </c>
      <c r="H3029" s="228" t="s">
        <v>200</v>
      </c>
      <c r="I3029" s="225">
        <v>2022</v>
      </c>
    </row>
    <row r="3030" spans="1:9" s="24" customFormat="1" ht="19.5" customHeight="1">
      <c r="A3030" s="228" t="s">
        <v>57</v>
      </c>
      <c r="B3030" s="238" t="s">
        <v>4740</v>
      </c>
      <c r="C3030" s="25" t="s">
        <v>41</v>
      </c>
      <c r="D3030" s="124">
        <v>2.66</v>
      </c>
      <c r="E3030" s="29"/>
      <c r="F3030" s="124">
        <v>2.66</v>
      </c>
      <c r="G3030" s="30" t="s">
        <v>215</v>
      </c>
      <c r="H3030" s="228" t="s">
        <v>200</v>
      </c>
      <c r="I3030" s="225">
        <v>2025</v>
      </c>
    </row>
    <row r="3031" spans="1:9" s="24" customFormat="1" ht="19.5" customHeight="1">
      <c r="A3031" s="228" t="s">
        <v>51</v>
      </c>
      <c r="B3031" s="238" t="s">
        <v>4735</v>
      </c>
      <c r="C3031" s="25" t="s">
        <v>41</v>
      </c>
      <c r="D3031" s="124">
        <v>2.59</v>
      </c>
      <c r="E3031" s="29"/>
      <c r="F3031" s="124">
        <v>2.59</v>
      </c>
      <c r="G3031" s="30" t="s">
        <v>421</v>
      </c>
      <c r="H3031" s="228" t="s">
        <v>200</v>
      </c>
      <c r="I3031" s="225">
        <v>2025</v>
      </c>
    </row>
    <row r="3032" spans="1:9" s="78" customFormat="1" ht="19.5" customHeight="1">
      <c r="A3032" s="156">
        <v>3</v>
      </c>
      <c r="B3032" s="289" t="s">
        <v>201</v>
      </c>
      <c r="C3032" s="15" t="s">
        <v>41</v>
      </c>
      <c r="D3032" s="50">
        <f>SUM(D3033:D3034)</f>
        <v>1.54</v>
      </c>
      <c r="E3032" s="50">
        <f>SUM(E3033:E3034)</f>
        <v>0</v>
      </c>
      <c r="F3032" s="50">
        <f>SUM(F3033:F3034)</f>
        <v>1.54</v>
      </c>
      <c r="G3032" s="151"/>
      <c r="H3032" s="3"/>
      <c r="I3032" s="222"/>
    </row>
    <row r="3033" spans="1:9" s="83" customFormat="1" ht="19.5" customHeight="1">
      <c r="A3033" s="225" t="s">
        <v>47</v>
      </c>
      <c r="B3033" s="303" t="s">
        <v>567</v>
      </c>
      <c r="C3033" s="15" t="s">
        <v>41</v>
      </c>
      <c r="D3033" s="18">
        <v>0.9299999999999999</v>
      </c>
      <c r="E3033" s="112"/>
      <c r="F3033" s="18">
        <v>0.9299999999999999</v>
      </c>
      <c r="G3033" s="228" t="s">
        <v>513</v>
      </c>
      <c r="H3033" s="3" t="s">
        <v>201</v>
      </c>
      <c r="I3033" s="224">
        <v>2022</v>
      </c>
    </row>
    <row r="3034" spans="1:9" s="72" customFormat="1" ht="19.5" customHeight="1">
      <c r="A3034" s="225" t="s">
        <v>48</v>
      </c>
      <c r="B3034" s="264" t="s">
        <v>568</v>
      </c>
      <c r="C3034" s="15" t="s">
        <v>41</v>
      </c>
      <c r="D3034" s="18">
        <v>0.61</v>
      </c>
      <c r="E3034" s="112"/>
      <c r="F3034" s="18">
        <v>0.61</v>
      </c>
      <c r="G3034" s="228" t="s">
        <v>507</v>
      </c>
      <c r="H3034" s="3" t="s">
        <v>201</v>
      </c>
      <c r="I3034" s="222">
        <v>2021</v>
      </c>
    </row>
    <row r="3035" spans="1:9" s="46" customFormat="1" ht="19.5" customHeight="1">
      <c r="A3035" s="48">
        <v>4</v>
      </c>
      <c r="B3035" s="241" t="s">
        <v>202</v>
      </c>
      <c r="C3035" s="15" t="s">
        <v>41</v>
      </c>
      <c r="D3035" s="203">
        <f>SUM(D3036:D3038)</f>
        <v>34.8</v>
      </c>
      <c r="E3035" s="203">
        <f>SUM(E3036:E3038)</f>
        <v>0</v>
      </c>
      <c r="F3035" s="203">
        <f>SUM(F3036:F3038)</f>
        <v>34.8</v>
      </c>
      <c r="G3035" s="48"/>
      <c r="H3035" s="17"/>
      <c r="I3035" s="225"/>
    </row>
    <row r="3036" spans="1:9" s="46" customFormat="1" ht="19.5" customHeight="1">
      <c r="A3036" s="17" t="s">
        <v>71</v>
      </c>
      <c r="B3036" s="238" t="s">
        <v>799</v>
      </c>
      <c r="C3036" s="228" t="s">
        <v>41</v>
      </c>
      <c r="D3036" s="173">
        <v>24</v>
      </c>
      <c r="E3036" s="27"/>
      <c r="F3036" s="174">
        <v>24</v>
      </c>
      <c r="G3036" s="228" t="s">
        <v>580</v>
      </c>
      <c r="H3036" s="17" t="s">
        <v>202</v>
      </c>
      <c r="I3036" s="225">
        <v>2023</v>
      </c>
    </row>
    <row r="3037" spans="1:9" s="46" customFormat="1" ht="19.5" customHeight="1">
      <c r="A3037" s="17" t="s">
        <v>72</v>
      </c>
      <c r="B3037" s="238" t="s">
        <v>800</v>
      </c>
      <c r="C3037" s="228" t="s">
        <v>41</v>
      </c>
      <c r="D3037" s="173">
        <v>10</v>
      </c>
      <c r="E3037" s="27"/>
      <c r="F3037" s="174">
        <v>10</v>
      </c>
      <c r="G3037" s="228" t="s">
        <v>607</v>
      </c>
      <c r="H3037" s="17" t="s">
        <v>202</v>
      </c>
      <c r="I3037" s="225">
        <v>2023</v>
      </c>
    </row>
    <row r="3038" spans="1:9" s="49" customFormat="1" ht="19.5" customHeight="1">
      <c r="A3038" s="17" t="s">
        <v>157</v>
      </c>
      <c r="B3038" s="238" t="s">
        <v>801</v>
      </c>
      <c r="C3038" s="228" t="s">
        <v>41</v>
      </c>
      <c r="D3038" s="173">
        <v>0.8</v>
      </c>
      <c r="E3038" s="27"/>
      <c r="F3038" s="174">
        <v>0.8</v>
      </c>
      <c r="G3038" s="228" t="s">
        <v>802</v>
      </c>
      <c r="H3038" s="17" t="s">
        <v>202</v>
      </c>
      <c r="I3038" s="225">
        <v>2024</v>
      </c>
    </row>
    <row r="3039" spans="1:9" s="152" customFormat="1" ht="19.5" customHeight="1">
      <c r="A3039" s="151">
        <v>5</v>
      </c>
      <c r="B3039" s="241" t="s">
        <v>203</v>
      </c>
      <c r="C3039" s="228" t="s">
        <v>41</v>
      </c>
      <c r="D3039" s="208">
        <f>SUM(D3040:D3049)</f>
        <v>106.66</v>
      </c>
      <c r="E3039" s="208">
        <f>SUM(E3040:E3049)</f>
        <v>0</v>
      </c>
      <c r="F3039" s="208">
        <f>SUM(F3040:F3049)</f>
        <v>106.66</v>
      </c>
      <c r="G3039" s="228"/>
      <c r="H3039" s="228"/>
      <c r="I3039" s="225"/>
    </row>
    <row r="3040" spans="1:9" s="24" customFormat="1" ht="19.5" customHeight="1">
      <c r="A3040" s="228" t="s">
        <v>160</v>
      </c>
      <c r="B3040" s="238" t="s">
        <v>952</v>
      </c>
      <c r="C3040" s="228" t="s">
        <v>41</v>
      </c>
      <c r="D3040" s="36">
        <v>15</v>
      </c>
      <c r="E3040" s="26"/>
      <c r="F3040" s="41">
        <v>15</v>
      </c>
      <c r="G3040" s="228" t="s">
        <v>846</v>
      </c>
      <c r="H3040" s="228" t="s">
        <v>203</v>
      </c>
      <c r="I3040" s="225">
        <v>2021</v>
      </c>
    </row>
    <row r="3041" spans="1:9" s="24" customFormat="1" ht="19.5" customHeight="1">
      <c r="A3041" s="228" t="s">
        <v>151</v>
      </c>
      <c r="B3041" s="238" t="s">
        <v>952</v>
      </c>
      <c r="C3041" s="228" t="s">
        <v>41</v>
      </c>
      <c r="D3041" s="36">
        <v>10</v>
      </c>
      <c r="E3041" s="26"/>
      <c r="F3041" s="41">
        <v>10</v>
      </c>
      <c r="G3041" s="228" t="s">
        <v>858</v>
      </c>
      <c r="H3041" s="228" t="s">
        <v>203</v>
      </c>
      <c r="I3041" s="225">
        <v>2021</v>
      </c>
    </row>
    <row r="3042" spans="1:9" s="24" customFormat="1" ht="19.5" customHeight="1">
      <c r="A3042" s="228" t="s">
        <v>152</v>
      </c>
      <c r="B3042" s="238" t="s">
        <v>952</v>
      </c>
      <c r="C3042" s="228" t="s">
        <v>41</v>
      </c>
      <c r="D3042" s="36">
        <v>20</v>
      </c>
      <c r="E3042" s="26"/>
      <c r="F3042" s="41">
        <v>20</v>
      </c>
      <c r="G3042" s="228" t="s">
        <v>841</v>
      </c>
      <c r="H3042" s="228" t="s">
        <v>203</v>
      </c>
      <c r="I3042" s="225">
        <v>2021</v>
      </c>
    </row>
    <row r="3043" spans="1:9" s="24" customFormat="1" ht="19.5" customHeight="1">
      <c r="A3043" s="228" t="s">
        <v>178</v>
      </c>
      <c r="B3043" s="238" t="s">
        <v>953</v>
      </c>
      <c r="C3043" s="228" t="s">
        <v>41</v>
      </c>
      <c r="D3043" s="36">
        <v>2.3</v>
      </c>
      <c r="E3043" s="26"/>
      <c r="F3043" s="41">
        <v>2.3</v>
      </c>
      <c r="G3043" s="228" t="s">
        <v>858</v>
      </c>
      <c r="H3043" s="228" t="s">
        <v>203</v>
      </c>
      <c r="I3043" s="225">
        <v>2022</v>
      </c>
    </row>
    <row r="3044" spans="1:9" s="24" customFormat="1" ht="19.5" customHeight="1">
      <c r="A3044" s="228" t="s">
        <v>179</v>
      </c>
      <c r="B3044" s="238" t="s">
        <v>954</v>
      </c>
      <c r="C3044" s="228" t="s">
        <v>41</v>
      </c>
      <c r="D3044" s="36">
        <v>23</v>
      </c>
      <c r="E3044" s="26"/>
      <c r="F3044" s="41">
        <v>23</v>
      </c>
      <c r="G3044" s="228" t="s">
        <v>858</v>
      </c>
      <c r="H3044" s="228" t="s">
        <v>203</v>
      </c>
      <c r="I3044" s="225">
        <v>2022</v>
      </c>
    </row>
    <row r="3045" spans="1:9" s="24" customFormat="1" ht="19.5" customHeight="1">
      <c r="A3045" s="228" t="s">
        <v>180</v>
      </c>
      <c r="B3045" s="238" t="s">
        <v>954</v>
      </c>
      <c r="C3045" s="228" t="s">
        <v>41</v>
      </c>
      <c r="D3045" s="36">
        <v>16.38</v>
      </c>
      <c r="E3045" s="26"/>
      <c r="F3045" s="41">
        <v>16.38</v>
      </c>
      <c r="G3045" s="228" t="s">
        <v>208</v>
      </c>
      <c r="H3045" s="228" t="s">
        <v>203</v>
      </c>
      <c r="I3045" s="225">
        <v>2022</v>
      </c>
    </row>
    <row r="3046" spans="1:9" s="24" customFormat="1" ht="19.5" customHeight="1">
      <c r="A3046" s="228" t="s">
        <v>175</v>
      </c>
      <c r="B3046" s="238" t="s">
        <v>955</v>
      </c>
      <c r="C3046" s="228" t="s">
        <v>41</v>
      </c>
      <c r="D3046" s="36">
        <v>16.89</v>
      </c>
      <c r="E3046" s="26"/>
      <c r="F3046" s="41">
        <v>16.89</v>
      </c>
      <c r="G3046" s="228" t="s">
        <v>841</v>
      </c>
      <c r="H3046" s="228" t="s">
        <v>203</v>
      </c>
      <c r="I3046" s="225">
        <v>2024</v>
      </c>
    </row>
    <row r="3047" spans="1:9" s="24" customFormat="1" ht="19.5" customHeight="1">
      <c r="A3047" s="228" t="s">
        <v>73</v>
      </c>
      <c r="B3047" s="238" t="s">
        <v>4824</v>
      </c>
      <c r="C3047" s="228" t="s">
        <v>41</v>
      </c>
      <c r="D3047" s="36">
        <v>1</v>
      </c>
      <c r="E3047" s="26"/>
      <c r="F3047" s="41">
        <v>1</v>
      </c>
      <c r="G3047" s="228" t="s">
        <v>853</v>
      </c>
      <c r="H3047" s="228" t="s">
        <v>203</v>
      </c>
      <c r="I3047" s="225">
        <v>2024</v>
      </c>
    </row>
    <row r="3048" spans="1:9" s="24" customFormat="1" ht="19.5" customHeight="1">
      <c r="A3048" s="228" t="s">
        <v>74</v>
      </c>
      <c r="B3048" s="238" t="s">
        <v>4825</v>
      </c>
      <c r="C3048" s="228" t="s">
        <v>41</v>
      </c>
      <c r="D3048" s="36">
        <v>1.12</v>
      </c>
      <c r="E3048" s="26"/>
      <c r="F3048" s="41">
        <v>1.12</v>
      </c>
      <c r="G3048" s="228" t="s">
        <v>854</v>
      </c>
      <c r="H3048" s="228" t="s">
        <v>203</v>
      </c>
      <c r="I3048" s="225">
        <v>2025</v>
      </c>
    </row>
    <row r="3049" spans="1:9" s="24" customFormat="1" ht="19.5" customHeight="1">
      <c r="A3049" s="228" t="s">
        <v>185</v>
      </c>
      <c r="B3049" s="238" t="s">
        <v>4826</v>
      </c>
      <c r="C3049" s="228" t="s">
        <v>41</v>
      </c>
      <c r="D3049" s="36">
        <v>0.97</v>
      </c>
      <c r="E3049" s="26"/>
      <c r="F3049" s="41">
        <v>0.97</v>
      </c>
      <c r="G3049" s="228" t="s">
        <v>854</v>
      </c>
      <c r="H3049" s="228" t="s">
        <v>203</v>
      </c>
      <c r="I3049" s="225">
        <v>2025</v>
      </c>
    </row>
    <row r="3050" spans="1:9" s="59" customFormat="1" ht="19.5" customHeight="1">
      <c r="A3050" s="151">
        <v>6</v>
      </c>
      <c r="B3050" s="249" t="s">
        <v>1723</v>
      </c>
      <c r="C3050" s="48"/>
      <c r="D3050" s="58">
        <f>SUM(D3051:D3052)</f>
        <v>1</v>
      </c>
      <c r="E3050" s="58">
        <f>SUM(E3051:E3052)</f>
        <v>0</v>
      </c>
      <c r="F3050" s="58">
        <f>SUM(F3051:F3052)</f>
        <v>1</v>
      </c>
      <c r="G3050" s="151"/>
      <c r="H3050" s="228"/>
      <c r="I3050" s="225"/>
    </row>
    <row r="3051" spans="1:9" s="59" customFormat="1" ht="19.5" customHeight="1">
      <c r="A3051" s="228" t="s">
        <v>76</v>
      </c>
      <c r="B3051" s="243" t="s">
        <v>5253</v>
      </c>
      <c r="C3051" s="228" t="s">
        <v>41</v>
      </c>
      <c r="D3051" s="19">
        <v>0.27</v>
      </c>
      <c r="E3051" s="19"/>
      <c r="F3051" s="19">
        <v>0.27</v>
      </c>
      <c r="G3051" s="228" t="s">
        <v>5245</v>
      </c>
      <c r="H3051" s="228" t="s">
        <v>1723</v>
      </c>
      <c r="I3051" s="225">
        <v>2022</v>
      </c>
    </row>
    <row r="3052" spans="1:9" s="59" customFormat="1" ht="19.5" customHeight="1">
      <c r="A3052" s="228" t="s">
        <v>77</v>
      </c>
      <c r="B3052" s="242" t="s">
        <v>5254</v>
      </c>
      <c r="C3052" s="228" t="s">
        <v>41</v>
      </c>
      <c r="D3052" s="19">
        <v>0.73</v>
      </c>
      <c r="E3052" s="19"/>
      <c r="F3052" s="19">
        <v>0.73</v>
      </c>
      <c r="G3052" s="228" t="s">
        <v>5245</v>
      </c>
      <c r="H3052" s="228" t="s">
        <v>1723</v>
      </c>
      <c r="I3052" s="225">
        <v>2022</v>
      </c>
    </row>
    <row r="3053" spans="1:9" s="67" customFormat="1" ht="19.5" customHeight="1">
      <c r="A3053" s="151">
        <v>7</v>
      </c>
      <c r="B3053" s="241" t="s">
        <v>204</v>
      </c>
      <c r="C3053" s="228" t="s">
        <v>41</v>
      </c>
      <c r="D3053" s="108">
        <f>SUM(D3054:D3056)</f>
        <v>12.5</v>
      </c>
      <c r="E3053" s="108">
        <f>SUM(E3054:E3056)</f>
        <v>0</v>
      </c>
      <c r="F3053" s="108">
        <f>SUM(F3054:F3056)</f>
        <v>12.5</v>
      </c>
      <c r="G3053" s="151"/>
      <c r="H3053" s="228"/>
      <c r="I3053" s="225"/>
    </row>
    <row r="3054" spans="1:9" s="45" customFormat="1" ht="19.5" customHeight="1">
      <c r="A3054" s="228" t="s">
        <v>153</v>
      </c>
      <c r="B3054" s="238" t="s">
        <v>1177</v>
      </c>
      <c r="C3054" s="228" t="s">
        <v>41</v>
      </c>
      <c r="D3054" s="36">
        <v>9.200000000000001</v>
      </c>
      <c r="E3054" s="26"/>
      <c r="F3054" s="36">
        <v>9.200000000000001</v>
      </c>
      <c r="G3054" s="228" t="s">
        <v>1068</v>
      </c>
      <c r="H3054" s="228" t="s">
        <v>204</v>
      </c>
      <c r="I3054" s="225">
        <v>2021</v>
      </c>
    </row>
    <row r="3055" spans="1:9" s="45" customFormat="1" ht="19.5" customHeight="1">
      <c r="A3055" s="228" t="s">
        <v>158</v>
      </c>
      <c r="B3055" s="238" t="s">
        <v>1178</v>
      </c>
      <c r="C3055" s="228" t="s">
        <v>41</v>
      </c>
      <c r="D3055" s="36">
        <v>0.2</v>
      </c>
      <c r="E3055" s="26"/>
      <c r="F3055" s="36">
        <v>0.2</v>
      </c>
      <c r="G3055" s="228" t="s">
        <v>1071</v>
      </c>
      <c r="H3055" s="228" t="s">
        <v>204</v>
      </c>
      <c r="I3055" s="225">
        <v>2021</v>
      </c>
    </row>
    <row r="3056" spans="1:9" s="45" customFormat="1" ht="19.5" customHeight="1">
      <c r="A3056" s="228" t="s">
        <v>168</v>
      </c>
      <c r="B3056" s="238" t="s">
        <v>4827</v>
      </c>
      <c r="C3056" s="228" t="s">
        <v>41</v>
      </c>
      <c r="D3056" s="36">
        <v>3.1</v>
      </c>
      <c r="E3056" s="26"/>
      <c r="F3056" s="36">
        <v>3.1</v>
      </c>
      <c r="G3056" s="228" t="s">
        <v>1072</v>
      </c>
      <c r="H3056" s="228" t="s">
        <v>204</v>
      </c>
      <c r="I3056" s="225">
        <v>2022</v>
      </c>
    </row>
    <row r="3057" spans="1:9" s="80" customFormat="1" ht="19.5" customHeight="1">
      <c r="A3057" s="163">
        <v>8</v>
      </c>
      <c r="B3057" s="284" t="s">
        <v>205</v>
      </c>
      <c r="C3057" s="228" t="s">
        <v>41</v>
      </c>
      <c r="D3057" s="90">
        <f>SUM(D3058:D3062)</f>
        <v>120.34</v>
      </c>
      <c r="E3057" s="90">
        <f>SUM(E3058:E3062)</f>
        <v>0</v>
      </c>
      <c r="F3057" s="90">
        <f>SUM(F3058:F3062)</f>
        <v>120.34</v>
      </c>
      <c r="G3057" s="103"/>
      <c r="H3057" s="92"/>
      <c r="I3057" s="223"/>
    </row>
    <row r="3058" spans="1:9" s="80" customFormat="1" ht="19.5" customHeight="1">
      <c r="A3058" s="164" t="s">
        <v>189</v>
      </c>
      <c r="B3058" s="286" t="s">
        <v>1694</v>
      </c>
      <c r="C3058" s="94" t="s">
        <v>41</v>
      </c>
      <c r="D3058" s="93">
        <v>22.77</v>
      </c>
      <c r="E3058" s="138">
        <v>0</v>
      </c>
      <c r="F3058" s="93">
        <v>22.77</v>
      </c>
      <c r="G3058" s="94" t="s">
        <v>1435</v>
      </c>
      <c r="H3058" s="92" t="s">
        <v>205</v>
      </c>
      <c r="I3058" s="223">
        <v>2021</v>
      </c>
    </row>
    <row r="3059" spans="1:9" s="80" customFormat="1" ht="19.5" customHeight="1">
      <c r="A3059" s="164" t="s">
        <v>190</v>
      </c>
      <c r="B3059" s="286" t="s">
        <v>1695</v>
      </c>
      <c r="C3059" s="94" t="s">
        <v>41</v>
      </c>
      <c r="D3059" s="93">
        <v>1.6</v>
      </c>
      <c r="E3059" s="138">
        <v>0</v>
      </c>
      <c r="F3059" s="93">
        <v>1.6</v>
      </c>
      <c r="G3059" s="94" t="s">
        <v>1413</v>
      </c>
      <c r="H3059" s="92" t="s">
        <v>205</v>
      </c>
      <c r="I3059" s="223">
        <v>2022</v>
      </c>
    </row>
    <row r="3060" spans="1:9" s="80" customFormat="1" ht="19.5" customHeight="1">
      <c r="A3060" s="164" t="s">
        <v>154</v>
      </c>
      <c r="B3060" s="286" t="s">
        <v>1696</v>
      </c>
      <c r="C3060" s="94" t="s">
        <v>41</v>
      </c>
      <c r="D3060" s="93">
        <v>0.14</v>
      </c>
      <c r="E3060" s="138">
        <v>0</v>
      </c>
      <c r="F3060" s="93">
        <v>0.14</v>
      </c>
      <c r="G3060" s="94" t="s">
        <v>1406</v>
      </c>
      <c r="H3060" s="92" t="s">
        <v>205</v>
      </c>
      <c r="I3060" s="223">
        <v>2022</v>
      </c>
    </row>
    <row r="3061" spans="1:9" s="80" customFormat="1" ht="19.5" customHeight="1">
      <c r="A3061" s="164" t="s">
        <v>191</v>
      </c>
      <c r="B3061" s="286" t="s">
        <v>1697</v>
      </c>
      <c r="C3061" s="94" t="s">
        <v>41</v>
      </c>
      <c r="D3061" s="93">
        <v>0.19</v>
      </c>
      <c r="E3061" s="138">
        <v>0</v>
      </c>
      <c r="F3061" s="93">
        <v>0.19</v>
      </c>
      <c r="G3061" s="94" t="s">
        <v>1406</v>
      </c>
      <c r="H3061" s="92" t="s">
        <v>205</v>
      </c>
      <c r="I3061" s="223">
        <v>2021</v>
      </c>
    </row>
    <row r="3062" spans="1:9" s="80" customFormat="1" ht="27.75" customHeight="1">
      <c r="A3062" s="164" t="s">
        <v>85</v>
      </c>
      <c r="B3062" s="286" t="s">
        <v>1698</v>
      </c>
      <c r="C3062" s="94" t="s">
        <v>41</v>
      </c>
      <c r="D3062" s="93">
        <v>95.64</v>
      </c>
      <c r="E3062" s="138">
        <v>0</v>
      </c>
      <c r="F3062" s="93">
        <v>95.64</v>
      </c>
      <c r="G3062" s="94" t="s">
        <v>1699</v>
      </c>
      <c r="H3062" s="92" t="s">
        <v>205</v>
      </c>
      <c r="I3062" s="223">
        <v>2023</v>
      </c>
    </row>
    <row r="3063" spans="1:9" s="59" customFormat="1" ht="19.5" customHeight="1">
      <c r="A3063" s="48">
        <v>9</v>
      </c>
      <c r="B3063" s="259" t="s">
        <v>206</v>
      </c>
      <c r="C3063" s="228" t="s">
        <v>41</v>
      </c>
      <c r="D3063" s="205">
        <f>SUM(D3064:D3065)</f>
        <v>0.24</v>
      </c>
      <c r="E3063" s="205">
        <f>SUM(E3064:E3065)</f>
        <v>0</v>
      </c>
      <c r="F3063" s="205">
        <f>SUM(F3064:F3065)</f>
        <v>0.24</v>
      </c>
      <c r="G3063" s="151"/>
      <c r="H3063" s="17"/>
      <c r="I3063" s="225"/>
    </row>
    <row r="3064" spans="1:9" s="40" customFormat="1" ht="19.5" customHeight="1">
      <c r="A3064" s="17" t="s">
        <v>182</v>
      </c>
      <c r="B3064" s="245" t="s">
        <v>1385</v>
      </c>
      <c r="C3064" s="228" t="s">
        <v>41</v>
      </c>
      <c r="D3064" s="206">
        <v>0.18</v>
      </c>
      <c r="E3064" s="27"/>
      <c r="F3064" s="206">
        <v>0.18</v>
      </c>
      <c r="G3064" s="330" t="s">
        <v>1190</v>
      </c>
      <c r="H3064" s="17" t="s">
        <v>206</v>
      </c>
      <c r="I3064" s="225">
        <v>2022</v>
      </c>
    </row>
    <row r="3065" spans="1:9" s="40" customFormat="1" ht="19.5" customHeight="1">
      <c r="A3065" s="17" t="s">
        <v>183</v>
      </c>
      <c r="B3065" s="331" t="s">
        <v>1386</v>
      </c>
      <c r="C3065" s="228" t="s">
        <v>41</v>
      </c>
      <c r="D3065" s="206">
        <v>0.06</v>
      </c>
      <c r="E3065" s="27"/>
      <c r="F3065" s="206">
        <v>0.06</v>
      </c>
      <c r="G3065" s="330" t="s">
        <v>1205</v>
      </c>
      <c r="H3065" s="17" t="s">
        <v>206</v>
      </c>
      <c r="I3065" s="225">
        <v>2022</v>
      </c>
    </row>
    <row r="3066" spans="1:9" s="59" customFormat="1" ht="19.5" customHeight="1">
      <c r="A3066" s="48">
        <v>10</v>
      </c>
      <c r="B3066" s="332" t="s">
        <v>1394</v>
      </c>
      <c r="C3066" s="151"/>
      <c r="D3066" s="205">
        <f>D3067</f>
        <v>0.95</v>
      </c>
      <c r="E3066" s="37"/>
      <c r="F3066" s="205">
        <f>F3067</f>
        <v>0.95</v>
      </c>
      <c r="G3066" s="333"/>
      <c r="H3066" s="48"/>
      <c r="I3066" s="225"/>
    </row>
    <row r="3067" spans="1:9" s="59" customFormat="1" ht="19.5" customHeight="1">
      <c r="A3067" s="17"/>
      <c r="B3067" s="306" t="s">
        <v>4846</v>
      </c>
      <c r="C3067" s="228" t="s">
        <v>41</v>
      </c>
      <c r="D3067" s="206">
        <v>0.95</v>
      </c>
      <c r="E3067" s="27"/>
      <c r="F3067" s="206">
        <v>0.95</v>
      </c>
      <c r="G3067" s="330" t="s">
        <v>3771</v>
      </c>
      <c r="H3067" s="330" t="s">
        <v>3771</v>
      </c>
      <c r="I3067" s="225">
        <v>2022</v>
      </c>
    </row>
    <row r="3068" spans="1:9" s="34" customFormat="1" ht="19.5" customHeight="1">
      <c r="A3068" s="155" t="s">
        <v>96</v>
      </c>
      <c r="B3068" s="271" t="s">
        <v>110</v>
      </c>
      <c r="C3068" s="6" t="s">
        <v>42</v>
      </c>
      <c r="D3068" s="13">
        <f>D3069+D3075+D3076</f>
        <v>2.279122</v>
      </c>
      <c r="E3068" s="13">
        <f>E3069+E3075+E3076</f>
        <v>0.2</v>
      </c>
      <c r="F3068" s="13">
        <f>F3069+F3075+F3076</f>
        <v>2.079122</v>
      </c>
      <c r="G3068" s="6"/>
      <c r="H3068" s="6"/>
      <c r="I3068" s="225"/>
    </row>
    <row r="3069" spans="1:9" s="152" customFormat="1" ht="19.5" customHeight="1">
      <c r="A3069" s="151">
        <v>1</v>
      </c>
      <c r="B3069" s="241" t="s">
        <v>1398</v>
      </c>
      <c r="C3069" s="151" t="s">
        <v>42</v>
      </c>
      <c r="D3069" s="125">
        <f>SUM(D3070:D3074)</f>
        <v>1.14</v>
      </c>
      <c r="E3069" s="125">
        <f>SUM(E3070:E3074)</f>
        <v>0</v>
      </c>
      <c r="F3069" s="125">
        <f>SUM(F3070:F3074)</f>
        <v>1.14</v>
      </c>
      <c r="G3069" s="151"/>
      <c r="H3069" s="228"/>
      <c r="I3069" s="225"/>
    </row>
    <row r="3070" spans="1:9" s="152" customFormat="1" ht="19.5" customHeight="1">
      <c r="A3070" s="228">
        <v>1.1</v>
      </c>
      <c r="B3070" s="238" t="s">
        <v>4829</v>
      </c>
      <c r="C3070" s="228" t="s">
        <v>42</v>
      </c>
      <c r="D3070" s="123">
        <v>0.28</v>
      </c>
      <c r="E3070" s="135"/>
      <c r="F3070" s="123">
        <v>0.28</v>
      </c>
      <c r="G3070" s="228" t="s">
        <v>2718</v>
      </c>
      <c r="H3070" s="228" t="s">
        <v>4857</v>
      </c>
      <c r="I3070" s="225">
        <v>2022</v>
      </c>
    </row>
    <row r="3071" spans="1:9" s="152" customFormat="1" ht="19.5" customHeight="1">
      <c r="A3071" s="228">
        <v>1.2</v>
      </c>
      <c r="B3071" s="238" t="s">
        <v>327</v>
      </c>
      <c r="C3071" s="228" t="s">
        <v>42</v>
      </c>
      <c r="D3071" s="123">
        <v>0.11000000000000001</v>
      </c>
      <c r="E3071" s="135"/>
      <c r="F3071" s="123">
        <v>0.11000000000000001</v>
      </c>
      <c r="G3071" s="228" t="s">
        <v>219</v>
      </c>
      <c r="H3071" s="228" t="s">
        <v>4857</v>
      </c>
      <c r="I3071" s="225">
        <v>2022</v>
      </c>
    </row>
    <row r="3072" spans="1:9" s="152" customFormat="1" ht="19.5" customHeight="1">
      <c r="A3072" s="228">
        <v>1.3</v>
      </c>
      <c r="B3072" s="238" t="s">
        <v>328</v>
      </c>
      <c r="C3072" s="228" t="s">
        <v>42</v>
      </c>
      <c r="D3072" s="123">
        <v>0.35</v>
      </c>
      <c r="E3072" s="135"/>
      <c r="F3072" s="123">
        <v>0.35</v>
      </c>
      <c r="G3072" s="228" t="s">
        <v>217</v>
      </c>
      <c r="H3072" s="228" t="s">
        <v>4857</v>
      </c>
      <c r="I3072" s="225">
        <v>2022</v>
      </c>
    </row>
    <row r="3073" spans="1:9" s="152" customFormat="1" ht="19.5" customHeight="1">
      <c r="A3073" s="228">
        <v>1.4</v>
      </c>
      <c r="B3073" s="238" t="s">
        <v>4828</v>
      </c>
      <c r="C3073" s="228" t="s">
        <v>42</v>
      </c>
      <c r="D3073" s="123">
        <v>0.2</v>
      </c>
      <c r="E3073" s="135"/>
      <c r="F3073" s="123">
        <v>0.2</v>
      </c>
      <c r="G3073" s="228" t="s">
        <v>219</v>
      </c>
      <c r="H3073" s="228" t="s">
        <v>4857</v>
      </c>
      <c r="I3073" s="225">
        <v>2023</v>
      </c>
    </row>
    <row r="3074" spans="1:9" s="152" customFormat="1" ht="19.5" customHeight="1">
      <c r="A3074" s="228">
        <v>1.5</v>
      </c>
      <c r="B3074" s="238" t="s">
        <v>5298</v>
      </c>
      <c r="C3074" s="228" t="s">
        <v>42</v>
      </c>
      <c r="D3074" s="123">
        <v>0.2</v>
      </c>
      <c r="E3074" s="135"/>
      <c r="F3074" s="123">
        <v>0.2</v>
      </c>
      <c r="G3074" s="228" t="s">
        <v>222</v>
      </c>
      <c r="H3074" s="228" t="s">
        <v>4857</v>
      </c>
      <c r="I3074" s="225">
        <v>2023</v>
      </c>
    </row>
    <row r="3075" spans="1:9" s="67" customFormat="1" ht="19.5" customHeight="1">
      <c r="A3075" s="151">
        <v>2</v>
      </c>
      <c r="B3075" s="241" t="s">
        <v>204</v>
      </c>
      <c r="C3075" s="151" t="s">
        <v>42</v>
      </c>
      <c r="D3075" s="36"/>
      <c r="E3075" s="112"/>
      <c r="F3075" s="36"/>
      <c r="G3075" s="151"/>
      <c r="H3075" s="228"/>
      <c r="I3075" s="225"/>
    </row>
    <row r="3076" spans="1:9" s="80" customFormat="1" ht="19.5" customHeight="1">
      <c r="A3076" s="163">
        <v>3</v>
      </c>
      <c r="B3076" s="284" t="s">
        <v>205</v>
      </c>
      <c r="C3076" s="88" t="s">
        <v>42</v>
      </c>
      <c r="D3076" s="90">
        <f>SUM(D3077:D3081)</f>
        <v>1.139122</v>
      </c>
      <c r="E3076" s="90">
        <f>SUM(E3077:E3081)</f>
        <v>0.2</v>
      </c>
      <c r="F3076" s="90">
        <f>SUM(F3077:F3081)</f>
        <v>0.9391219999999999</v>
      </c>
      <c r="G3076" s="103"/>
      <c r="H3076" s="92"/>
      <c r="I3076" s="223"/>
    </row>
    <row r="3077" spans="1:9" s="80" customFormat="1" ht="19.5" customHeight="1">
      <c r="A3077" s="164" t="s">
        <v>47</v>
      </c>
      <c r="B3077" s="286" t="s">
        <v>1700</v>
      </c>
      <c r="C3077" s="94" t="s">
        <v>42</v>
      </c>
      <c r="D3077" s="93">
        <v>0.25</v>
      </c>
      <c r="E3077" s="138">
        <v>0</v>
      </c>
      <c r="F3077" s="93">
        <v>0.25</v>
      </c>
      <c r="G3077" s="94" t="s">
        <v>1414</v>
      </c>
      <c r="H3077" s="92" t="s">
        <v>205</v>
      </c>
      <c r="I3077" s="223">
        <v>2024</v>
      </c>
    </row>
    <row r="3078" spans="1:9" s="80" customFormat="1" ht="19.5" customHeight="1">
      <c r="A3078" s="164" t="s">
        <v>48</v>
      </c>
      <c r="B3078" s="286" t="s">
        <v>1701</v>
      </c>
      <c r="C3078" s="94" t="s">
        <v>42</v>
      </c>
      <c r="D3078" s="93">
        <v>0.15779400000000002</v>
      </c>
      <c r="E3078" s="138">
        <v>0</v>
      </c>
      <c r="F3078" s="93">
        <v>0.15779400000000002</v>
      </c>
      <c r="G3078" s="94" t="s">
        <v>1414</v>
      </c>
      <c r="H3078" s="92" t="s">
        <v>205</v>
      </c>
      <c r="I3078" s="223">
        <v>2024</v>
      </c>
    </row>
    <row r="3079" spans="1:9" s="80" customFormat="1" ht="19.5" customHeight="1">
      <c r="A3079" s="164" t="s">
        <v>1405</v>
      </c>
      <c r="B3079" s="286" t="s">
        <v>1702</v>
      </c>
      <c r="C3079" s="94" t="s">
        <v>42</v>
      </c>
      <c r="D3079" s="93">
        <v>0.34160500000000005</v>
      </c>
      <c r="E3079" s="138">
        <v>0.2</v>
      </c>
      <c r="F3079" s="93">
        <v>0.141605</v>
      </c>
      <c r="G3079" s="94" t="s">
        <v>1409</v>
      </c>
      <c r="H3079" s="92" t="s">
        <v>205</v>
      </c>
      <c r="I3079" s="223">
        <v>2024</v>
      </c>
    </row>
    <row r="3080" spans="1:9" s="80" customFormat="1" ht="19.5" customHeight="1">
      <c r="A3080" s="164" t="s">
        <v>1710</v>
      </c>
      <c r="B3080" s="286" t="s">
        <v>1703</v>
      </c>
      <c r="C3080" s="94" t="s">
        <v>42</v>
      </c>
      <c r="D3080" s="93">
        <v>0.046395</v>
      </c>
      <c r="E3080" s="138">
        <v>0</v>
      </c>
      <c r="F3080" s="93">
        <v>0.046395</v>
      </c>
      <c r="G3080" s="94" t="s">
        <v>1401</v>
      </c>
      <c r="H3080" s="92" t="s">
        <v>205</v>
      </c>
      <c r="I3080" s="223">
        <v>2025</v>
      </c>
    </row>
    <row r="3081" spans="1:9" s="80" customFormat="1" ht="19.5" customHeight="1">
      <c r="A3081" s="164" t="s">
        <v>1711</v>
      </c>
      <c r="B3081" s="286" t="s">
        <v>1704</v>
      </c>
      <c r="C3081" s="94" t="s">
        <v>42</v>
      </c>
      <c r="D3081" s="93">
        <v>0.34332799999999997</v>
      </c>
      <c r="E3081" s="138">
        <v>0</v>
      </c>
      <c r="F3081" s="93">
        <v>0.34332799999999997</v>
      </c>
      <c r="G3081" s="94" t="s">
        <v>1402</v>
      </c>
      <c r="H3081" s="92" t="s">
        <v>205</v>
      </c>
      <c r="I3081" s="223">
        <v>2025</v>
      </c>
    </row>
    <row r="3082" spans="1:9" s="80" customFormat="1" ht="19.5" customHeight="1">
      <c r="A3082" s="109" t="s">
        <v>99</v>
      </c>
      <c r="B3082" s="259" t="s">
        <v>1705</v>
      </c>
      <c r="C3082" s="151" t="s">
        <v>43</v>
      </c>
      <c r="D3082" s="325">
        <v>1.41</v>
      </c>
      <c r="E3082" s="37">
        <v>0</v>
      </c>
      <c r="F3082" s="325">
        <v>1.41</v>
      </c>
      <c r="G3082" s="334"/>
      <c r="H3082" s="17"/>
      <c r="I3082" s="223"/>
    </row>
    <row r="3083" spans="1:9" s="80" customFormat="1" ht="19.5" customHeight="1">
      <c r="A3083" s="225">
        <v>1</v>
      </c>
      <c r="B3083" s="335" t="s">
        <v>1706</v>
      </c>
      <c r="C3083" s="336" t="s">
        <v>43</v>
      </c>
      <c r="D3083" s="324">
        <v>0.03</v>
      </c>
      <c r="E3083" s="26">
        <v>0</v>
      </c>
      <c r="F3083" s="324">
        <v>0.03</v>
      </c>
      <c r="G3083" s="337" t="s">
        <v>1435</v>
      </c>
      <c r="H3083" s="17" t="s">
        <v>205</v>
      </c>
      <c r="I3083" s="223">
        <v>2021</v>
      </c>
    </row>
    <row r="3084" spans="1:9" s="80" customFormat="1" ht="19.5" customHeight="1">
      <c r="A3084" s="225">
        <v>2</v>
      </c>
      <c r="B3084" s="335" t="s">
        <v>1707</v>
      </c>
      <c r="C3084" s="336" t="s">
        <v>43</v>
      </c>
      <c r="D3084" s="324">
        <v>0.11</v>
      </c>
      <c r="E3084" s="26">
        <v>0</v>
      </c>
      <c r="F3084" s="324">
        <v>0.11</v>
      </c>
      <c r="G3084" s="337" t="s">
        <v>1435</v>
      </c>
      <c r="H3084" s="17" t="s">
        <v>205</v>
      </c>
      <c r="I3084" s="223">
        <v>2022</v>
      </c>
    </row>
    <row r="3085" spans="1:9" s="80" customFormat="1" ht="19.5" customHeight="1">
      <c r="A3085" s="225">
        <v>3</v>
      </c>
      <c r="B3085" s="335" t="s">
        <v>1708</v>
      </c>
      <c r="C3085" s="336" t="s">
        <v>43</v>
      </c>
      <c r="D3085" s="324">
        <v>1.07</v>
      </c>
      <c r="E3085" s="26">
        <v>0</v>
      </c>
      <c r="F3085" s="324">
        <v>1.07</v>
      </c>
      <c r="G3085" s="337" t="s">
        <v>1413</v>
      </c>
      <c r="H3085" s="17" t="s">
        <v>205</v>
      </c>
      <c r="I3085" s="223">
        <v>2022</v>
      </c>
    </row>
    <row r="3086" spans="1:9" s="80" customFormat="1" ht="19.5" customHeight="1">
      <c r="A3086" s="225">
        <v>4</v>
      </c>
      <c r="B3086" s="335" t="s">
        <v>1709</v>
      </c>
      <c r="C3086" s="336" t="s">
        <v>43</v>
      </c>
      <c r="D3086" s="324">
        <v>0.2</v>
      </c>
      <c r="E3086" s="26">
        <v>0</v>
      </c>
      <c r="F3086" s="324">
        <v>0.2</v>
      </c>
      <c r="G3086" s="337" t="s">
        <v>1407</v>
      </c>
      <c r="H3086" s="17" t="s">
        <v>205</v>
      </c>
      <c r="I3086" s="223">
        <v>2024</v>
      </c>
    </row>
    <row r="3087" spans="1:9" s="80" customFormat="1" ht="30.75" customHeight="1">
      <c r="A3087" s="225">
        <v>5</v>
      </c>
      <c r="B3087" s="335" t="s">
        <v>2848</v>
      </c>
      <c r="C3087" s="336" t="s">
        <v>43</v>
      </c>
      <c r="D3087" s="324">
        <v>700</v>
      </c>
      <c r="E3087" s="26"/>
      <c r="F3087" s="324">
        <v>700</v>
      </c>
      <c r="G3087" s="228" t="s">
        <v>2849</v>
      </c>
      <c r="H3087" s="228" t="s">
        <v>203</v>
      </c>
      <c r="I3087" s="223">
        <v>2025</v>
      </c>
    </row>
    <row r="3088" spans="1:9" ht="19.5" customHeight="1">
      <c r="A3088" s="155" t="s">
        <v>4855</v>
      </c>
      <c r="B3088" s="262" t="s">
        <v>4856</v>
      </c>
      <c r="C3088" s="2"/>
      <c r="D3088" s="21"/>
      <c r="E3088" s="129"/>
      <c r="F3088" s="7"/>
      <c r="G3088" s="2"/>
      <c r="H3088" s="4"/>
      <c r="I3088" s="225"/>
    </row>
    <row r="3089" spans="1:9" ht="19.5" customHeight="1">
      <c r="A3089" s="155">
        <v>1</v>
      </c>
      <c r="B3089" s="262" t="s">
        <v>120</v>
      </c>
      <c r="C3089" s="17" t="s">
        <v>7</v>
      </c>
      <c r="D3089" s="60"/>
      <c r="E3089" s="60"/>
      <c r="F3089" s="60"/>
      <c r="G3089" s="2"/>
      <c r="H3089" s="4"/>
      <c r="I3089" s="225"/>
    </row>
    <row r="3090" spans="1:9" s="46" customFormat="1" ht="19.5" customHeight="1">
      <c r="A3090" s="17" t="s">
        <v>119</v>
      </c>
      <c r="B3090" s="247" t="s">
        <v>828</v>
      </c>
      <c r="C3090" s="17" t="s">
        <v>7</v>
      </c>
      <c r="D3090" s="173">
        <v>22</v>
      </c>
      <c r="E3090" s="27"/>
      <c r="F3090" s="174">
        <v>22</v>
      </c>
      <c r="G3090" s="17" t="s">
        <v>597</v>
      </c>
      <c r="H3090" s="17" t="s">
        <v>202</v>
      </c>
      <c r="I3090" s="225">
        <v>2022</v>
      </c>
    </row>
    <row r="3091" spans="1:9" s="46" customFormat="1" ht="19.5" customHeight="1">
      <c r="A3091" s="17" t="s">
        <v>105</v>
      </c>
      <c r="B3091" s="247" t="s">
        <v>2987</v>
      </c>
      <c r="C3091" s="17" t="s">
        <v>7</v>
      </c>
      <c r="D3091" s="173">
        <v>0.091699</v>
      </c>
      <c r="E3091" s="27"/>
      <c r="F3091" s="174">
        <v>0.091699</v>
      </c>
      <c r="G3091" s="17" t="s">
        <v>1401</v>
      </c>
      <c r="H3091" s="17" t="s">
        <v>205</v>
      </c>
      <c r="I3091" s="225">
        <v>2022</v>
      </c>
    </row>
    <row r="3092" spans="1:9" s="46" customFormat="1" ht="19.5" customHeight="1">
      <c r="A3092" s="17" t="s">
        <v>121</v>
      </c>
      <c r="B3092" s="247" t="s">
        <v>2987</v>
      </c>
      <c r="C3092" s="17" t="s">
        <v>7</v>
      </c>
      <c r="D3092" s="173">
        <v>24.416490999999986</v>
      </c>
      <c r="E3092" s="27"/>
      <c r="F3092" s="174">
        <v>24.416490999999986</v>
      </c>
      <c r="G3092" s="17" t="s">
        <v>1402</v>
      </c>
      <c r="H3092" s="17" t="s">
        <v>205</v>
      </c>
      <c r="I3092" s="225">
        <v>2022</v>
      </c>
    </row>
    <row r="3093" spans="1:9" s="46" customFormat="1" ht="19.5" customHeight="1">
      <c r="A3093" s="17" t="s">
        <v>122</v>
      </c>
      <c r="B3093" s="247" t="s">
        <v>2987</v>
      </c>
      <c r="C3093" s="17" t="s">
        <v>7</v>
      </c>
      <c r="D3093" s="173">
        <v>3.2</v>
      </c>
      <c r="E3093" s="27"/>
      <c r="F3093" s="174">
        <v>3.2</v>
      </c>
      <c r="G3093" s="17" t="s">
        <v>1184</v>
      </c>
      <c r="H3093" s="17" t="s">
        <v>206</v>
      </c>
      <c r="I3093" s="225">
        <v>2022</v>
      </c>
    </row>
    <row r="3094" spans="1:9" ht="19.5" customHeight="1">
      <c r="A3094" s="155">
        <v>2</v>
      </c>
      <c r="B3094" s="262" t="s">
        <v>111</v>
      </c>
      <c r="C3094" s="15"/>
      <c r="D3094" s="60">
        <f>SUM(D3095:D3104)</f>
        <v>663.78</v>
      </c>
      <c r="E3094" s="60">
        <f>SUM(E3095:E3104)</f>
        <v>0.66</v>
      </c>
      <c r="F3094" s="60">
        <f>SUM(F3095:F3104)</f>
        <v>663.12</v>
      </c>
      <c r="G3094" s="2"/>
      <c r="H3094" s="4"/>
      <c r="I3094" s="225"/>
    </row>
    <row r="3095" spans="1:9" s="24" customFormat="1" ht="19.5" customHeight="1">
      <c r="A3095" s="228" t="s">
        <v>55</v>
      </c>
      <c r="B3095" s="238" t="s">
        <v>409</v>
      </c>
      <c r="C3095" s="15" t="s">
        <v>8</v>
      </c>
      <c r="D3095" s="123">
        <v>19.700000000000003</v>
      </c>
      <c r="E3095" s="26"/>
      <c r="F3095" s="41">
        <v>19.700000000000003</v>
      </c>
      <c r="G3095" s="228" t="s">
        <v>219</v>
      </c>
      <c r="H3095" s="228" t="s">
        <v>4857</v>
      </c>
      <c r="I3095" s="225">
        <v>2021</v>
      </c>
    </row>
    <row r="3096" spans="1:9" s="24" customFormat="1" ht="19.5" customHeight="1">
      <c r="A3096" s="228" t="s">
        <v>63</v>
      </c>
      <c r="B3096" s="238" t="s">
        <v>410</v>
      </c>
      <c r="C3096" s="15" t="s">
        <v>8</v>
      </c>
      <c r="D3096" s="123">
        <v>3.79</v>
      </c>
      <c r="E3096" s="26">
        <v>0.66</v>
      </c>
      <c r="F3096" s="41">
        <v>3.13</v>
      </c>
      <c r="G3096" s="228" t="s">
        <v>219</v>
      </c>
      <c r="H3096" s="228" t="s">
        <v>4857</v>
      </c>
      <c r="I3096" s="225">
        <v>2021</v>
      </c>
    </row>
    <row r="3097" spans="1:9" s="24" customFormat="1" ht="19.5" customHeight="1">
      <c r="A3097" s="228" t="s">
        <v>108</v>
      </c>
      <c r="B3097" s="238" t="s">
        <v>411</v>
      </c>
      <c r="C3097" s="15" t="s">
        <v>8</v>
      </c>
      <c r="D3097" s="123">
        <v>1.9100000000000001</v>
      </c>
      <c r="E3097" s="27"/>
      <c r="F3097" s="41">
        <v>1.9100000000000001</v>
      </c>
      <c r="G3097" s="228" t="s">
        <v>222</v>
      </c>
      <c r="H3097" s="228" t="s">
        <v>4857</v>
      </c>
      <c r="I3097" s="225">
        <v>2021</v>
      </c>
    </row>
    <row r="3098" spans="1:9" s="72" customFormat="1" ht="19.5" customHeight="1">
      <c r="A3098" s="228" t="s">
        <v>54</v>
      </c>
      <c r="B3098" s="282" t="s">
        <v>572</v>
      </c>
      <c r="C3098" s="15" t="s">
        <v>8</v>
      </c>
      <c r="D3098" s="18">
        <v>4.7</v>
      </c>
      <c r="E3098" s="26"/>
      <c r="F3098" s="18">
        <v>4.7</v>
      </c>
      <c r="G3098" s="17" t="s">
        <v>500</v>
      </c>
      <c r="H3098" s="3" t="s">
        <v>201</v>
      </c>
      <c r="I3098" s="222">
        <v>2022</v>
      </c>
    </row>
    <row r="3099" spans="1:9" s="72" customFormat="1" ht="19.5" customHeight="1">
      <c r="A3099" s="228" t="s">
        <v>126</v>
      </c>
      <c r="B3099" s="282" t="s">
        <v>1930</v>
      </c>
      <c r="C3099" s="15" t="s">
        <v>8</v>
      </c>
      <c r="D3099" s="18">
        <v>1.56</v>
      </c>
      <c r="E3099" s="26"/>
      <c r="F3099" s="18">
        <v>1.56</v>
      </c>
      <c r="G3099" s="17" t="s">
        <v>209</v>
      </c>
      <c r="H3099" s="3" t="s">
        <v>201</v>
      </c>
      <c r="I3099" s="222">
        <v>2022</v>
      </c>
    </row>
    <row r="3100" spans="1:9" s="46" customFormat="1" ht="19.5" customHeight="1">
      <c r="A3100" s="228" t="s">
        <v>127</v>
      </c>
      <c r="B3100" s="238" t="s">
        <v>824</v>
      </c>
      <c r="C3100" s="228" t="s">
        <v>8</v>
      </c>
      <c r="D3100" s="173">
        <v>7.25</v>
      </c>
      <c r="E3100" s="27"/>
      <c r="F3100" s="174">
        <v>7.25</v>
      </c>
      <c r="G3100" s="228" t="s">
        <v>606</v>
      </c>
      <c r="H3100" s="17" t="s">
        <v>202</v>
      </c>
      <c r="I3100" s="222">
        <v>2022</v>
      </c>
    </row>
    <row r="3101" spans="1:9" s="46" customFormat="1" ht="19.5" customHeight="1">
      <c r="A3101" s="228" t="s">
        <v>128</v>
      </c>
      <c r="B3101" s="238" t="s">
        <v>826</v>
      </c>
      <c r="C3101" s="228" t="s">
        <v>8</v>
      </c>
      <c r="D3101" s="173">
        <v>600</v>
      </c>
      <c r="E3101" s="27"/>
      <c r="F3101" s="174">
        <v>600</v>
      </c>
      <c r="G3101" s="228" t="s">
        <v>606</v>
      </c>
      <c r="H3101" s="17" t="s">
        <v>202</v>
      </c>
      <c r="I3101" s="222">
        <v>2022</v>
      </c>
    </row>
    <row r="3102" spans="1:9" s="46" customFormat="1" ht="19.5" customHeight="1">
      <c r="A3102" s="228" t="s">
        <v>56</v>
      </c>
      <c r="B3102" s="238" t="s">
        <v>2902</v>
      </c>
      <c r="C3102" s="228" t="s">
        <v>987</v>
      </c>
      <c r="D3102" s="173">
        <v>1.97</v>
      </c>
      <c r="E3102" s="27"/>
      <c r="F3102" s="174">
        <v>1.97</v>
      </c>
      <c r="G3102" s="228" t="s">
        <v>1081</v>
      </c>
      <c r="H3102" s="17" t="s">
        <v>204</v>
      </c>
      <c r="I3102" s="225">
        <v>2023</v>
      </c>
    </row>
    <row r="3103" spans="1:9" s="46" customFormat="1" ht="19.5" customHeight="1">
      <c r="A3103" s="228" t="s">
        <v>57</v>
      </c>
      <c r="B3103" s="238" t="s">
        <v>2903</v>
      </c>
      <c r="C3103" s="228" t="s">
        <v>987</v>
      </c>
      <c r="D3103" s="173">
        <v>4.31</v>
      </c>
      <c r="E3103" s="27"/>
      <c r="F3103" s="174">
        <v>4.31</v>
      </c>
      <c r="G3103" s="228" t="s">
        <v>1081</v>
      </c>
      <c r="H3103" s="17" t="s">
        <v>204</v>
      </c>
      <c r="I3103" s="225">
        <v>2023</v>
      </c>
    </row>
    <row r="3104" spans="1:9" s="46" customFormat="1" ht="19.5" customHeight="1">
      <c r="A3104" s="228" t="s">
        <v>51</v>
      </c>
      <c r="B3104" s="238" t="s">
        <v>5236</v>
      </c>
      <c r="C3104" s="228" t="s">
        <v>987</v>
      </c>
      <c r="D3104" s="173">
        <v>18.59</v>
      </c>
      <c r="E3104" s="27"/>
      <c r="F3104" s="174">
        <v>18.59</v>
      </c>
      <c r="G3104" s="228" t="s">
        <v>1185</v>
      </c>
      <c r="H3104" s="17" t="s">
        <v>206</v>
      </c>
      <c r="I3104" s="225">
        <v>2023</v>
      </c>
    </row>
    <row r="3105" spans="1:9" ht="19.5" customHeight="1">
      <c r="A3105" s="155">
        <v>3</v>
      </c>
      <c r="B3105" s="236" t="s">
        <v>112</v>
      </c>
      <c r="C3105" s="151"/>
      <c r="D3105" s="60">
        <f>SUM(D3106:D3123)</f>
        <v>608.4876499999999</v>
      </c>
      <c r="E3105" s="60">
        <f>SUM(E3106:E3123)</f>
        <v>0</v>
      </c>
      <c r="F3105" s="60">
        <f>SUM(F3106:F3123)</f>
        <v>608.4876499999999</v>
      </c>
      <c r="G3105" s="230"/>
      <c r="H3105" s="6"/>
      <c r="I3105" s="225"/>
    </row>
    <row r="3106" spans="1:9" s="24" customFormat="1" ht="19.5" customHeight="1">
      <c r="A3106" s="228" t="s">
        <v>47</v>
      </c>
      <c r="B3106" s="238" t="s">
        <v>420</v>
      </c>
      <c r="C3106" s="228" t="s">
        <v>9</v>
      </c>
      <c r="D3106" s="36">
        <v>4.91545</v>
      </c>
      <c r="E3106" s="26"/>
      <c r="F3106" s="36">
        <v>4.91545</v>
      </c>
      <c r="G3106" s="228" t="s">
        <v>421</v>
      </c>
      <c r="H3106" s="228" t="s">
        <v>200</v>
      </c>
      <c r="I3106" s="225">
        <v>2022</v>
      </c>
    </row>
    <row r="3107" spans="1:9" s="24" customFormat="1" ht="19.5" customHeight="1">
      <c r="A3107" s="228" t="s">
        <v>48</v>
      </c>
      <c r="B3107" s="238" t="s">
        <v>422</v>
      </c>
      <c r="C3107" s="228" t="s">
        <v>9</v>
      </c>
      <c r="D3107" s="36">
        <v>15</v>
      </c>
      <c r="E3107" s="26"/>
      <c r="F3107" s="36">
        <v>15</v>
      </c>
      <c r="G3107" s="228" t="s">
        <v>423</v>
      </c>
      <c r="H3107" s="228" t="s">
        <v>200</v>
      </c>
      <c r="I3107" s="225">
        <v>2022</v>
      </c>
    </row>
    <row r="3108" spans="1:9" s="72" customFormat="1" ht="19.5" customHeight="1">
      <c r="A3108" s="228" t="s">
        <v>1405</v>
      </c>
      <c r="B3108" s="282" t="s">
        <v>112</v>
      </c>
      <c r="C3108" s="15" t="s">
        <v>9</v>
      </c>
      <c r="D3108" s="18">
        <v>1.12</v>
      </c>
      <c r="E3108" s="26"/>
      <c r="F3108" s="18">
        <v>1.12</v>
      </c>
      <c r="G3108" s="17" t="s">
        <v>499</v>
      </c>
      <c r="H3108" s="3" t="s">
        <v>201</v>
      </c>
      <c r="I3108" s="225">
        <v>2023</v>
      </c>
    </row>
    <row r="3109" spans="1:9" s="46" customFormat="1" ht="19.5" customHeight="1">
      <c r="A3109" s="228" t="s">
        <v>1710</v>
      </c>
      <c r="B3109" s="238" t="s">
        <v>4840</v>
      </c>
      <c r="C3109" s="228" t="s">
        <v>9</v>
      </c>
      <c r="D3109" s="173">
        <v>50</v>
      </c>
      <c r="E3109" s="27"/>
      <c r="F3109" s="174">
        <v>50</v>
      </c>
      <c r="G3109" s="228" t="s">
        <v>627</v>
      </c>
      <c r="H3109" s="17" t="s">
        <v>202</v>
      </c>
      <c r="I3109" s="225">
        <v>2023</v>
      </c>
    </row>
    <row r="3110" spans="1:9" s="46" customFormat="1" ht="19.5" customHeight="1">
      <c r="A3110" s="228" t="s">
        <v>1711</v>
      </c>
      <c r="B3110" s="238" t="s">
        <v>4841</v>
      </c>
      <c r="C3110" s="228" t="s">
        <v>9</v>
      </c>
      <c r="D3110" s="173">
        <v>80</v>
      </c>
      <c r="E3110" s="27"/>
      <c r="F3110" s="174">
        <v>80</v>
      </c>
      <c r="G3110" s="228" t="s">
        <v>666</v>
      </c>
      <c r="H3110" s="17" t="s">
        <v>202</v>
      </c>
      <c r="I3110" s="225">
        <v>2023</v>
      </c>
    </row>
    <row r="3111" spans="1:9" s="46" customFormat="1" ht="19.5" customHeight="1">
      <c r="A3111" s="228" t="s">
        <v>1712</v>
      </c>
      <c r="B3111" s="238" t="s">
        <v>823</v>
      </c>
      <c r="C3111" s="228" t="s">
        <v>9</v>
      </c>
      <c r="D3111" s="173">
        <v>20</v>
      </c>
      <c r="E3111" s="27"/>
      <c r="F3111" s="174">
        <v>20</v>
      </c>
      <c r="G3111" s="228" t="s">
        <v>667</v>
      </c>
      <c r="H3111" s="17" t="s">
        <v>202</v>
      </c>
      <c r="I3111" s="225">
        <v>2024</v>
      </c>
    </row>
    <row r="3112" spans="1:9" s="46" customFormat="1" ht="19.5" customHeight="1">
      <c r="A3112" s="228" t="s">
        <v>1713</v>
      </c>
      <c r="B3112" s="238" t="s">
        <v>829</v>
      </c>
      <c r="C3112" s="228" t="s">
        <v>9</v>
      </c>
      <c r="D3112" s="173">
        <v>22.24</v>
      </c>
      <c r="E3112" s="27"/>
      <c r="F3112" s="174">
        <v>22.24</v>
      </c>
      <c r="G3112" s="228" t="s">
        <v>611</v>
      </c>
      <c r="H3112" s="17" t="s">
        <v>202</v>
      </c>
      <c r="I3112" s="225">
        <v>2024</v>
      </c>
    </row>
    <row r="3113" spans="1:9" s="46" customFormat="1" ht="19.5" customHeight="1">
      <c r="A3113" s="228" t="s">
        <v>1714</v>
      </c>
      <c r="B3113" s="238" t="s">
        <v>4840</v>
      </c>
      <c r="C3113" s="228" t="s">
        <v>9</v>
      </c>
      <c r="D3113" s="173">
        <v>0.6</v>
      </c>
      <c r="E3113" s="27"/>
      <c r="F3113" s="174">
        <v>0.6</v>
      </c>
      <c r="G3113" s="228" t="s">
        <v>614</v>
      </c>
      <c r="H3113" s="17" t="s">
        <v>202</v>
      </c>
      <c r="I3113" s="225">
        <v>2024</v>
      </c>
    </row>
    <row r="3114" spans="1:9" s="46" customFormat="1" ht="19.5" customHeight="1">
      <c r="A3114" s="228" t="s">
        <v>1715</v>
      </c>
      <c r="B3114" s="238" t="s">
        <v>4840</v>
      </c>
      <c r="C3114" s="228" t="s">
        <v>9</v>
      </c>
      <c r="D3114" s="173">
        <v>38</v>
      </c>
      <c r="E3114" s="27"/>
      <c r="F3114" s="174">
        <v>38</v>
      </c>
      <c r="G3114" s="228" t="s">
        <v>617</v>
      </c>
      <c r="H3114" s="17" t="s">
        <v>202</v>
      </c>
      <c r="I3114" s="225">
        <v>2024</v>
      </c>
    </row>
    <row r="3115" spans="1:9" s="46" customFormat="1" ht="19.5" customHeight="1">
      <c r="A3115" s="228" t="s">
        <v>1716</v>
      </c>
      <c r="B3115" s="238" t="s">
        <v>821</v>
      </c>
      <c r="C3115" s="228" t="s">
        <v>9</v>
      </c>
      <c r="D3115" s="173">
        <v>150</v>
      </c>
      <c r="E3115" s="27"/>
      <c r="F3115" s="174">
        <v>150</v>
      </c>
      <c r="G3115" s="228" t="s">
        <v>774</v>
      </c>
      <c r="H3115" s="17" t="s">
        <v>202</v>
      </c>
      <c r="I3115" s="225">
        <v>2025</v>
      </c>
    </row>
    <row r="3116" spans="1:9" s="46" customFormat="1" ht="19.5" customHeight="1">
      <c r="A3116" s="228" t="s">
        <v>1717</v>
      </c>
      <c r="B3116" s="238" t="s">
        <v>833</v>
      </c>
      <c r="C3116" s="228" t="s">
        <v>9</v>
      </c>
      <c r="D3116" s="173">
        <v>16.7</v>
      </c>
      <c r="E3116" s="27"/>
      <c r="F3116" s="174">
        <v>16.7</v>
      </c>
      <c r="G3116" s="228" t="s">
        <v>834</v>
      </c>
      <c r="H3116" s="17" t="s">
        <v>202</v>
      </c>
      <c r="I3116" s="225">
        <v>2025</v>
      </c>
    </row>
    <row r="3117" spans="1:9" s="45" customFormat="1" ht="19.5" customHeight="1">
      <c r="A3117" s="228" t="s">
        <v>1718</v>
      </c>
      <c r="B3117" s="238" t="s">
        <v>2904</v>
      </c>
      <c r="C3117" s="228" t="s">
        <v>9</v>
      </c>
      <c r="D3117" s="36">
        <v>0.22</v>
      </c>
      <c r="E3117" s="26"/>
      <c r="F3117" s="36">
        <v>0.22</v>
      </c>
      <c r="G3117" s="228" t="s">
        <v>1100</v>
      </c>
      <c r="H3117" s="228" t="s">
        <v>204</v>
      </c>
      <c r="I3117" s="225">
        <v>2025</v>
      </c>
    </row>
    <row r="3118" spans="1:9" s="45" customFormat="1" ht="19.5" customHeight="1">
      <c r="A3118" s="228" t="s">
        <v>1719</v>
      </c>
      <c r="B3118" s="238" t="s">
        <v>2905</v>
      </c>
      <c r="C3118" s="228" t="s">
        <v>9</v>
      </c>
      <c r="D3118" s="36">
        <v>4.5822</v>
      </c>
      <c r="E3118" s="26"/>
      <c r="F3118" s="36">
        <v>4.5822</v>
      </c>
      <c r="G3118" s="228" t="s">
        <v>1034</v>
      </c>
      <c r="H3118" s="228" t="s">
        <v>204</v>
      </c>
      <c r="I3118" s="225">
        <v>2025</v>
      </c>
    </row>
    <row r="3119" spans="1:9" s="45" customFormat="1" ht="19.5" customHeight="1">
      <c r="A3119" s="228" t="s">
        <v>1720</v>
      </c>
      <c r="B3119" s="238" t="s">
        <v>3020</v>
      </c>
      <c r="C3119" s="228" t="s">
        <v>9</v>
      </c>
      <c r="D3119" s="36">
        <v>144.54</v>
      </c>
      <c r="E3119" s="26"/>
      <c r="F3119" s="36">
        <v>144.54</v>
      </c>
      <c r="G3119" s="228" t="s">
        <v>1186</v>
      </c>
      <c r="H3119" s="228" t="s">
        <v>206</v>
      </c>
      <c r="I3119" s="225">
        <v>2021</v>
      </c>
    </row>
    <row r="3120" spans="1:9" s="45" customFormat="1" ht="19.5" customHeight="1">
      <c r="A3120" s="228" t="s">
        <v>1721</v>
      </c>
      <c r="B3120" s="238" t="s">
        <v>3021</v>
      </c>
      <c r="C3120" s="228" t="s">
        <v>9</v>
      </c>
      <c r="D3120" s="36">
        <v>15.28</v>
      </c>
      <c r="E3120" s="26"/>
      <c r="F3120" s="36">
        <v>15.28</v>
      </c>
      <c r="G3120" s="228" t="s">
        <v>1190</v>
      </c>
      <c r="H3120" s="228" t="s">
        <v>206</v>
      </c>
      <c r="I3120" s="225">
        <v>2021</v>
      </c>
    </row>
    <row r="3121" spans="1:9" s="45" customFormat="1" ht="19.5" customHeight="1">
      <c r="A3121" s="228" t="s">
        <v>1722</v>
      </c>
      <c r="B3121" s="238" t="s">
        <v>4840</v>
      </c>
      <c r="C3121" s="228" t="s">
        <v>9</v>
      </c>
      <c r="D3121" s="309">
        <v>34.95</v>
      </c>
      <c r="E3121" s="26"/>
      <c r="F3121" s="309">
        <v>34.95</v>
      </c>
      <c r="G3121" s="338" t="s">
        <v>1185</v>
      </c>
      <c r="H3121" s="228" t="s">
        <v>206</v>
      </c>
      <c r="I3121" s="225">
        <v>2021</v>
      </c>
    </row>
    <row r="3122" spans="1:9" s="45" customFormat="1" ht="19.5" customHeight="1">
      <c r="A3122" s="228" t="s">
        <v>2047</v>
      </c>
      <c r="B3122" s="238" t="s">
        <v>4840</v>
      </c>
      <c r="C3122" s="228" t="s">
        <v>9</v>
      </c>
      <c r="D3122" s="309">
        <v>8.56</v>
      </c>
      <c r="E3122" s="26"/>
      <c r="F3122" s="309">
        <v>8.56</v>
      </c>
      <c r="G3122" s="338" t="s">
        <v>1189</v>
      </c>
      <c r="H3122" s="228" t="s">
        <v>206</v>
      </c>
      <c r="I3122" s="225">
        <v>2021</v>
      </c>
    </row>
    <row r="3123" spans="1:9" s="45" customFormat="1" ht="19.5" customHeight="1">
      <c r="A3123" s="228" t="s">
        <v>2048</v>
      </c>
      <c r="B3123" s="238" t="s">
        <v>4840</v>
      </c>
      <c r="C3123" s="228" t="s">
        <v>9</v>
      </c>
      <c r="D3123" s="309">
        <v>1.78</v>
      </c>
      <c r="E3123" s="26"/>
      <c r="F3123" s="309">
        <v>1.78</v>
      </c>
      <c r="G3123" s="338" t="s">
        <v>1188</v>
      </c>
      <c r="H3123" s="228" t="s">
        <v>206</v>
      </c>
      <c r="I3123" s="225">
        <v>2022</v>
      </c>
    </row>
    <row r="3124" spans="1:9" ht="19.5" customHeight="1">
      <c r="A3124" s="228">
        <v>4</v>
      </c>
      <c r="B3124" s="236" t="s">
        <v>113</v>
      </c>
      <c r="C3124" s="15"/>
      <c r="D3124" s="13"/>
      <c r="E3124" s="13"/>
      <c r="F3124" s="13"/>
      <c r="G3124" s="230"/>
      <c r="H3124" s="4"/>
      <c r="I3124" s="225">
        <v>2022</v>
      </c>
    </row>
    <row r="3125" spans="1:9" s="72" customFormat="1" ht="19.5" customHeight="1">
      <c r="A3125" s="228">
        <v>4.1</v>
      </c>
      <c r="B3125" s="238" t="s">
        <v>1932</v>
      </c>
      <c r="C3125" s="15" t="s">
        <v>10</v>
      </c>
      <c r="D3125" s="18">
        <v>30</v>
      </c>
      <c r="E3125" s="26"/>
      <c r="F3125" s="18">
        <v>30</v>
      </c>
      <c r="G3125" s="17" t="s">
        <v>507</v>
      </c>
      <c r="H3125" s="3" t="s">
        <v>201</v>
      </c>
      <c r="I3125" s="225">
        <v>2022</v>
      </c>
    </row>
    <row r="3126" spans="1:9" s="24" customFormat="1" ht="29.25" customHeight="1">
      <c r="A3126" s="228">
        <v>4.2</v>
      </c>
      <c r="B3126" s="238" t="s">
        <v>2872</v>
      </c>
      <c r="C3126" s="228" t="s">
        <v>10</v>
      </c>
      <c r="D3126" s="41">
        <v>59.38999999999998</v>
      </c>
      <c r="E3126" s="27"/>
      <c r="F3126" s="41">
        <v>38.85999999999999</v>
      </c>
      <c r="G3126" s="17" t="s">
        <v>841</v>
      </c>
      <c r="H3126" s="228" t="s">
        <v>203</v>
      </c>
      <c r="I3126" s="225">
        <v>2022</v>
      </c>
    </row>
    <row r="3127" spans="1:9" s="45" customFormat="1" ht="19.5" customHeight="1">
      <c r="A3127" s="228">
        <v>4.3</v>
      </c>
      <c r="B3127" s="238" t="s">
        <v>1035</v>
      </c>
      <c r="C3127" s="228" t="s">
        <v>10</v>
      </c>
      <c r="D3127" s="36"/>
      <c r="E3127" s="26"/>
      <c r="F3127" s="36">
        <v>2232.1</v>
      </c>
      <c r="G3127" s="228" t="s">
        <v>3065</v>
      </c>
      <c r="H3127" s="228" t="s">
        <v>1723</v>
      </c>
      <c r="I3127" s="225">
        <v>2021</v>
      </c>
    </row>
    <row r="3128" spans="1:9" s="45" customFormat="1" ht="19.5" customHeight="1">
      <c r="A3128" s="228">
        <v>4.4</v>
      </c>
      <c r="B3128" s="238" t="s">
        <v>2990</v>
      </c>
      <c r="C3128" s="228" t="s">
        <v>10</v>
      </c>
      <c r="D3128" s="36">
        <v>50.36</v>
      </c>
      <c r="E3128" s="26"/>
      <c r="F3128" s="36">
        <v>50.36</v>
      </c>
      <c r="G3128" s="228" t="s">
        <v>2991</v>
      </c>
      <c r="H3128" s="228" t="s">
        <v>205</v>
      </c>
      <c r="I3128" s="225">
        <v>2021</v>
      </c>
    </row>
    <row r="3129" spans="1:9" s="34" customFormat="1" ht="19.5" customHeight="1">
      <c r="A3129" s="155">
        <v>5</v>
      </c>
      <c r="B3129" s="236" t="s">
        <v>114</v>
      </c>
      <c r="C3129" s="230"/>
      <c r="D3129" s="60"/>
      <c r="E3129" s="60"/>
      <c r="F3129" s="60"/>
      <c r="G3129" s="230"/>
      <c r="H3129" s="6"/>
      <c r="I3129" s="225"/>
    </row>
    <row r="3130" spans="1:9" ht="19.5" customHeight="1">
      <c r="A3130" s="227" t="s">
        <v>160</v>
      </c>
      <c r="B3130" s="254" t="s">
        <v>2906</v>
      </c>
      <c r="C3130" s="2" t="s">
        <v>11</v>
      </c>
      <c r="D3130" s="21">
        <v>182.08</v>
      </c>
      <c r="E3130" s="129"/>
      <c r="F3130" s="7">
        <v>182.08</v>
      </c>
      <c r="G3130" s="2" t="s">
        <v>1081</v>
      </c>
      <c r="H3130" s="4" t="s">
        <v>204</v>
      </c>
      <c r="I3130" s="225">
        <v>2022</v>
      </c>
    </row>
    <row r="3131" spans="1:9" ht="19.5" customHeight="1">
      <c r="A3131" s="227" t="s">
        <v>151</v>
      </c>
      <c r="B3131" s="254" t="s">
        <v>4845</v>
      </c>
      <c r="C3131" s="4" t="s">
        <v>11</v>
      </c>
      <c r="D3131" s="21">
        <v>143.33</v>
      </c>
      <c r="E3131" s="21"/>
      <c r="F3131" s="21">
        <v>143.33</v>
      </c>
      <c r="G3131" s="226" t="s">
        <v>3771</v>
      </c>
      <c r="H3131" s="4" t="s">
        <v>3771</v>
      </c>
      <c r="I3131" s="225">
        <v>2024</v>
      </c>
    </row>
    <row r="3132" spans="1:9" s="34" customFormat="1" ht="19.5" customHeight="1">
      <c r="A3132" s="155">
        <v>6</v>
      </c>
      <c r="B3132" s="236" t="s">
        <v>115</v>
      </c>
      <c r="C3132" s="192"/>
      <c r="D3132" s="16"/>
      <c r="E3132" s="16"/>
      <c r="F3132" s="16"/>
      <c r="G3132" s="230"/>
      <c r="H3132" s="6"/>
      <c r="I3132" s="225"/>
    </row>
    <row r="3133" spans="1:9" s="72" customFormat="1" ht="19.5" customHeight="1">
      <c r="A3133" s="225" t="s">
        <v>76</v>
      </c>
      <c r="B3133" s="238" t="s">
        <v>1931</v>
      </c>
      <c r="C3133" s="15" t="s">
        <v>12</v>
      </c>
      <c r="D3133" s="18">
        <v>6.5</v>
      </c>
      <c r="E3133" s="26"/>
      <c r="F3133" s="18">
        <v>6.5</v>
      </c>
      <c r="G3133" s="17" t="s">
        <v>499</v>
      </c>
      <c r="H3133" s="3" t="s">
        <v>201</v>
      </c>
      <c r="I3133" s="222">
        <v>2022</v>
      </c>
    </row>
    <row r="3134" spans="1:9" s="72" customFormat="1" ht="19.5" customHeight="1">
      <c r="A3134" s="225" t="s">
        <v>77</v>
      </c>
      <c r="B3134" s="282" t="s">
        <v>573</v>
      </c>
      <c r="C3134" s="15" t="s">
        <v>12</v>
      </c>
      <c r="D3134" s="18">
        <v>610</v>
      </c>
      <c r="E3134" s="26"/>
      <c r="F3134" s="18">
        <v>610</v>
      </c>
      <c r="G3134" s="17" t="s">
        <v>508</v>
      </c>
      <c r="H3134" s="3" t="s">
        <v>201</v>
      </c>
      <c r="I3134" s="222">
        <v>2022</v>
      </c>
    </row>
    <row r="3135" spans="1:9" s="72" customFormat="1" ht="19.5" customHeight="1">
      <c r="A3135" s="225" t="s">
        <v>78</v>
      </c>
      <c r="B3135" s="238" t="s">
        <v>1038</v>
      </c>
      <c r="C3135" s="228" t="s">
        <v>12</v>
      </c>
      <c r="D3135" s="179">
        <v>1.25</v>
      </c>
      <c r="E3135" s="179"/>
      <c r="F3135" s="179">
        <v>1.25</v>
      </c>
      <c r="G3135" s="232" t="s">
        <v>3771</v>
      </c>
      <c r="H3135" s="232" t="s">
        <v>3771</v>
      </c>
      <c r="I3135" s="222">
        <v>2022</v>
      </c>
    </row>
    <row r="3136" spans="1:9" s="46" customFormat="1" ht="19.5" customHeight="1">
      <c r="A3136" s="225" t="s">
        <v>79</v>
      </c>
      <c r="B3136" s="238" t="s">
        <v>822</v>
      </c>
      <c r="C3136" s="228" t="s">
        <v>12</v>
      </c>
      <c r="D3136" s="173">
        <v>36</v>
      </c>
      <c r="E3136" s="27"/>
      <c r="F3136" s="174">
        <v>36</v>
      </c>
      <c r="G3136" s="228" t="s">
        <v>627</v>
      </c>
      <c r="H3136" s="17" t="s">
        <v>202</v>
      </c>
      <c r="I3136" s="222">
        <v>2022</v>
      </c>
    </row>
    <row r="3137" spans="1:9" s="46" customFormat="1" ht="19.5" customHeight="1">
      <c r="A3137" s="225" t="s">
        <v>165</v>
      </c>
      <c r="B3137" s="238" t="s">
        <v>822</v>
      </c>
      <c r="C3137" s="228" t="s">
        <v>12</v>
      </c>
      <c r="D3137" s="173">
        <v>1454</v>
      </c>
      <c r="E3137" s="27"/>
      <c r="F3137" s="174">
        <v>1454</v>
      </c>
      <c r="G3137" s="228" t="s">
        <v>605</v>
      </c>
      <c r="H3137" s="17" t="s">
        <v>202</v>
      </c>
      <c r="I3137" s="222">
        <v>2022</v>
      </c>
    </row>
    <row r="3138" spans="1:9" s="46" customFormat="1" ht="19.5" customHeight="1">
      <c r="A3138" s="225" t="s">
        <v>166</v>
      </c>
      <c r="B3138" s="238" t="s">
        <v>822</v>
      </c>
      <c r="C3138" s="228" t="s">
        <v>12</v>
      </c>
      <c r="D3138" s="173">
        <v>608.6</v>
      </c>
      <c r="E3138" s="27"/>
      <c r="F3138" s="174">
        <v>608.6</v>
      </c>
      <c r="G3138" s="228" t="s">
        <v>606</v>
      </c>
      <c r="H3138" s="17" t="s">
        <v>202</v>
      </c>
      <c r="I3138" s="225">
        <v>2023</v>
      </c>
    </row>
    <row r="3139" spans="1:9" s="46" customFormat="1" ht="19.5" customHeight="1">
      <c r="A3139" s="225" t="s">
        <v>167</v>
      </c>
      <c r="B3139" s="238" t="s">
        <v>822</v>
      </c>
      <c r="C3139" s="228" t="s">
        <v>12</v>
      </c>
      <c r="D3139" s="173">
        <v>276</v>
      </c>
      <c r="E3139" s="27"/>
      <c r="F3139" s="174">
        <v>276</v>
      </c>
      <c r="G3139" s="228" t="s">
        <v>589</v>
      </c>
      <c r="H3139" s="17" t="s">
        <v>202</v>
      </c>
      <c r="I3139" s="225">
        <v>2023</v>
      </c>
    </row>
    <row r="3140" spans="1:9" s="46" customFormat="1" ht="19.5" customHeight="1">
      <c r="A3140" s="225" t="s">
        <v>1416</v>
      </c>
      <c r="B3140" s="238" t="s">
        <v>822</v>
      </c>
      <c r="C3140" s="228" t="s">
        <v>12</v>
      </c>
      <c r="D3140" s="173">
        <v>810</v>
      </c>
      <c r="E3140" s="27"/>
      <c r="F3140" s="174">
        <v>810</v>
      </c>
      <c r="G3140" s="228" t="s">
        <v>607</v>
      </c>
      <c r="H3140" s="17" t="s">
        <v>202</v>
      </c>
      <c r="I3140" s="225">
        <v>2023</v>
      </c>
    </row>
    <row r="3141" spans="1:9" s="46" customFormat="1" ht="19.5" customHeight="1">
      <c r="A3141" s="225" t="s">
        <v>1417</v>
      </c>
      <c r="B3141" s="238" t="s">
        <v>822</v>
      </c>
      <c r="C3141" s="228" t="s">
        <v>12</v>
      </c>
      <c r="D3141" s="173">
        <v>773</v>
      </c>
      <c r="E3141" s="27"/>
      <c r="F3141" s="174">
        <v>773</v>
      </c>
      <c r="G3141" s="228" t="s">
        <v>619</v>
      </c>
      <c r="H3141" s="17" t="s">
        <v>202</v>
      </c>
      <c r="I3141" s="225">
        <v>2023</v>
      </c>
    </row>
    <row r="3142" spans="1:9" s="46" customFormat="1" ht="19.5" customHeight="1">
      <c r="A3142" s="225" t="s">
        <v>1419</v>
      </c>
      <c r="B3142" s="238" t="s">
        <v>822</v>
      </c>
      <c r="C3142" s="228" t="s">
        <v>12</v>
      </c>
      <c r="D3142" s="173">
        <v>101.8</v>
      </c>
      <c r="E3142" s="27"/>
      <c r="F3142" s="174">
        <v>101.8</v>
      </c>
      <c r="G3142" s="228" t="s">
        <v>616</v>
      </c>
      <c r="H3142" s="17" t="s">
        <v>202</v>
      </c>
      <c r="I3142" s="225">
        <v>2023</v>
      </c>
    </row>
    <row r="3143" spans="1:9" s="46" customFormat="1" ht="19.5" customHeight="1">
      <c r="A3143" s="225" t="s">
        <v>1420</v>
      </c>
      <c r="B3143" s="238" t="s">
        <v>822</v>
      </c>
      <c r="C3143" s="228" t="s">
        <v>12</v>
      </c>
      <c r="D3143" s="173">
        <v>402.2</v>
      </c>
      <c r="E3143" s="27"/>
      <c r="F3143" s="174">
        <v>402.2</v>
      </c>
      <c r="G3143" s="228" t="s">
        <v>609</v>
      </c>
      <c r="H3143" s="17" t="s">
        <v>202</v>
      </c>
      <c r="I3143" s="225">
        <v>2023</v>
      </c>
    </row>
    <row r="3144" spans="1:9" s="46" customFormat="1" ht="19.5" customHeight="1">
      <c r="A3144" s="225" t="s">
        <v>1421</v>
      </c>
      <c r="B3144" s="238" t="s">
        <v>4843</v>
      </c>
      <c r="C3144" s="228" t="s">
        <v>12</v>
      </c>
      <c r="D3144" s="173">
        <v>236</v>
      </c>
      <c r="E3144" s="27"/>
      <c r="F3144" s="174">
        <v>236</v>
      </c>
      <c r="G3144" s="47" t="s">
        <v>613</v>
      </c>
      <c r="H3144" s="17" t="s">
        <v>202</v>
      </c>
      <c r="I3144" s="225">
        <v>2023</v>
      </c>
    </row>
    <row r="3145" spans="1:9" s="46" customFormat="1" ht="19.5" customHeight="1">
      <c r="A3145" s="225" t="s">
        <v>1422</v>
      </c>
      <c r="B3145" s="238" t="s">
        <v>822</v>
      </c>
      <c r="C3145" s="228" t="s">
        <v>12</v>
      </c>
      <c r="D3145" s="173">
        <v>113.4</v>
      </c>
      <c r="E3145" s="27"/>
      <c r="F3145" s="174">
        <v>113.4</v>
      </c>
      <c r="G3145" s="228" t="s">
        <v>614</v>
      </c>
      <c r="H3145" s="17" t="s">
        <v>202</v>
      </c>
      <c r="I3145" s="225">
        <v>2023</v>
      </c>
    </row>
    <row r="3146" spans="1:9" s="46" customFormat="1" ht="19.5" customHeight="1">
      <c r="A3146" s="225" t="s">
        <v>1423</v>
      </c>
      <c r="B3146" s="238" t="s">
        <v>822</v>
      </c>
      <c r="C3146" s="228"/>
      <c r="D3146" s="173">
        <v>453</v>
      </c>
      <c r="E3146" s="27"/>
      <c r="F3146" s="174">
        <v>453</v>
      </c>
      <c r="G3146" s="228" t="s">
        <v>774</v>
      </c>
      <c r="H3146" s="17" t="s">
        <v>202</v>
      </c>
      <c r="I3146" s="225">
        <v>2023</v>
      </c>
    </row>
    <row r="3147" spans="1:9" s="45" customFormat="1" ht="19.5" customHeight="1">
      <c r="A3147" s="225" t="s">
        <v>1424</v>
      </c>
      <c r="B3147" s="238" t="s">
        <v>1037</v>
      </c>
      <c r="C3147" s="228" t="s">
        <v>12</v>
      </c>
      <c r="D3147" s="36">
        <v>10.9</v>
      </c>
      <c r="E3147" s="26"/>
      <c r="F3147" s="36">
        <v>10.9</v>
      </c>
      <c r="G3147" s="228" t="s">
        <v>3065</v>
      </c>
      <c r="H3147" s="228" t="s">
        <v>1723</v>
      </c>
      <c r="I3147" s="225">
        <v>2023</v>
      </c>
    </row>
    <row r="3148" spans="1:9" s="45" customFormat="1" ht="19.5" customHeight="1">
      <c r="A3148" s="225" t="s">
        <v>1425</v>
      </c>
      <c r="B3148" s="238" t="s">
        <v>1036</v>
      </c>
      <c r="C3148" s="228" t="s">
        <v>12</v>
      </c>
      <c r="D3148" s="36">
        <v>1680.8200000000002</v>
      </c>
      <c r="E3148" s="26"/>
      <c r="F3148" s="36">
        <v>1680.8200000000002</v>
      </c>
      <c r="G3148" s="228" t="s">
        <v>3065</v>
      </c>
      <c r="H3148" s="228" t="s">
        <v>1723</v>
      </c>
      <c r="I3148" s="225">
        <v>2023</v>
      </c>
    </row>
    <row r="3149" spans="1:9" s="45" customFormat="1" ht="19.5" customHeight="1">
      <c r="A3149" s="225" t="s">
        <v>2003</v>
      </c>
      <c r="B3149" s="238" t="s">
        <v>2907</v>
      </c>
      <c r="C3149" s="228" t="s">
        <v>12</v>
      </c>
      <c r="D3149" s="36">
        <v>46.75</v>
      </c>
      <c r="E3149" s="26"/>
      <c r="F3149" s="36">
        <v>46.75</v>
      </c>
      <c r="G3149" s="228" t="s">
        <v>2908</v>
      </c>
      <c r="H3149" s="228" t="s">
        <v>204</v>
      </c>
      <c r="I3149" s="225">
        <v>2023</v>
      </c>
    </row>
    <row r="3150" spans="1:9" s="45" customFormat="1" ht="19.5" customHeight="1">
      <c r="A3150" s="225" t="s">
        <v>2004</v>
      </c>
      <c r="B3150" s="238" t="s">
        <v>2909</v>
      </c>
      <c r="C3150" s="228" t="s">
        <v>12</v>
      </c>
      <c r="D3150" s="36">
        <v>181.96000000000004</v>
      </c>
      <c r="E3150" s="26"/>
      <c r="F3150" s="36">
        <v>181.96000000000004</v>
      </c>
      <c r="G3150" s="228" t="s">
        <v>181</v>
      </c>
      <c r="H3150" s="228" t="s">
        <v>204</v>
      </c>
      <c r="I3150" s="225">
        <v>2023</v>
      </c>
    </row>
    <row r="3151" spans="1:9" s="45" customFormat="1" ht="19.5" customHeight="1">
      <c r="A3151" s="225" t="s">
        <v>2005</v>
      </c>
      <c r="B3151" s="238" t="s">
        <v>1038</v>
      </c>
      <c r="C3151" s="228" t="s">
        <v>12</v>
      </c>
      <c r="D3151" s="36">
        <v>102.07999999999998</v>
      </c>
      <c r="E3151" s="26"/>
      <c r="F3151" s="36">
        <v>102.07999999999998</v>
      </c>
      <c r="G3151" s="228" t="s">
        <v>181</v>
      </c>
      <c r="H3151" s="228" t="s">
        <v>204</v>
      </c>
      <c r="I3151" s="225">
        <v>2023</v>
      </c>
    </row>
    <row r="3152" spans="1:9" s="45" customFormat="1" ht="19.5" customHeight="1">
      <c r="A3152" s="225" t="s">
        <v>2006</v>
      </c>
      <c r="B3152" s="238" t="s">
        <v>2988</v>
      </c>
      <c r="C3152" s="228" t="s">
        <v>12</v>
      </c>
      <c r="D3152" s="36">
        <v>2.684342</v>
      </c>
      <c r="E3152" s="26"/>
      <c r="F3152" s="36">
        <v>2.684342</v>
      </c>
      <c r="G3152" s="228" t="s">
        <v>1402</v>
      </c>
      <c r="H3152" s="228" t="s">
        <v>205</v>
      </c>
      <c r="I3152" s="225">
        <v>2023</v>
      </c>
    </row>
    <row r="3153" spans="1:9" s="45" customFormat="1" ht="19.5" customHeight="1">
      <c r="A3153" s="225" t="s">
        <v>2007</v>
      </c>
      <c r="B3153" s="238" t="s">
        <v>2989</v>
      </c>
      <c r="C3153" s="228" t="s">
        <v>12</v>
      </c>
      <c r="D3153" s="36">
        <v>18.74</v>
      </c>
      <c r="E3153" s="26">
        <v>0.43</v>
      </c>
      <c r="F3153" s="36">
        <v>18.31</v>
      </c>
      <c r="G3153" s="228" t="s">
        <v>1406</v>
      </c>
      <c r="H3153" s="228" t="s">
        <v>205</v>
      </c>
      <c r="I3153" s="225">
        <v>2023</v>
      </c>
    </row>
    <row r="3154" spans="1:9" s="45" customFormat="1" ht="19.5" customHeight="1">
      <c r="A3154" s="225" t="s">
        <v>5264</v>
      </c>
      <c r="B3154" s="238" t="s">
        <v>5263</v>
      </c>
      <c r="C3154" s="228" t="s">
        <v>12</v>
      </c>
      <c r="D3154" s="36">
        <v>68.23</v>
      </c>
      <c r="E3154" s="26"/>
      <c r="F3154" s="36">
        <v>68.23</v>
      </c>
      <c r="G3154" s="228" t="s">
        <v>1189</v>
      </c>
      <c r="H3154" s="228" t="s">
        <v>206</v>
      </c>
      <c r="I3154" s="225">
        <v>2023</v>
      </c>
    </row>
    <row r="3155" spans="1:9" s="34" customFormat="1" ht="19.5" customHeight="1">
      <c r="A3155" s="155">
        <v>7</v>
      </c>
      <c r="B3155" s="236" t="s">
        <v>117</v>
      </c>
      <c r="C3155" s="151"/>
      <c r="D3155" s="16"/>
      <c r="E3155" s="16"/>
      <c r="F3155" s="16"/>
      <c r="G3155" s="230"/>
      <c r="H3155" s="6"/>
      <c r="I3155" s="225"/>
    </row>
    <row r="3156" spans="1:9" s="24" customFormat="1" ht="19.5" customHeight="1">
      <c r="A3156" s="228" t="s">
        <v>153</v>
      </c>
      <c r="B3156" s="238" t="s">
        <v>412</v>
      </c>
      <c r="C3156" s="228" t="s">
        <v>13</v>
      </c>
      <c r="D3156" s="123">
        <v>8.1</v>
      </c>
      <c r="E3156" s="26">
        <v>1.84</v>
      </c>
      <c r="F3156" s="41">
        <f aca="true" t="shared" si="20" ref="F3156:F3161">D3156-E3156</f>
        <v>6.26</v>
      </c>
      <c r="G3156" s="228" t="s">
        <v>216</v>
      </c>
      <c r="H3156" s="228" t="s">
        <v>4857</v>
      </c>
      <c r="I3156" s="225">
        <v>2022</v>
      </c>
    </row>
    <row r="3157" spans="1:9" s="24" customFormat="1" ht="19.5" customHeight="1">
      <c r="A3157" s="228" t="s">
        <v>158</v>
      </c>
      <c r="B3157" s="238" t="s">
        <v>413</v>
      </c>
      <c r="C3157" s="228" t="s">
        <v>13</v>
      </c>
      <c r="D3157" s="123">
        <v>1</v>
      </c>
      <c r="E3157" s="26"/>
      <c r="F3157" s="41">
        <f t="shared" si="20"/>
        <v>1</v>
      </c>
      <c r="G3157" s="228" t="s">
        <v>218</v>
      </c>
      <c r="H3157" s="228" t="s">
        <v>4857</v>
      </c>
      <c r="I3157" s="225">
        <v>2022</v>
      </c>
    </row>
    <row r="3158" spans="1:9" s="24" customFormat="1" ht="19.5" customHeight="1">
      <c r="A3158" s="228" t="s">
        <v>168</v>
      </c>
      <c r="B3158" s="238" t="s">
        <v>414</v>
      </c>
      <c r="C3158" s="228" t="s">
        <v>13</v>
      </c>
      <c r="D3158" s="123">
        <v>2.84</v>
      </c>
      <c r="E3158" s="26"/>
      <c r="F3158" s="41">
        <f t="shared" si="20"/>
        <v>2.84</v>
      </c>
      <c r="G3158" s="228" t="s">
        <v>219</v>
      </c>
      <c r="H3158" s="228" t="s">
        <v>4857</v>
      </c>
      <c r="I3158" s="225">
        <v>2022</v>
      </c>
    </row>
    <row r="3159" spans="1:9" s="24" customFormat="1" ht="19.5" customHeight="1">
      <c r="A3159" s="228" t="s">
        <v>169</v>
      </c>
      <c r="B3159" s="238" t="s">
        <v>415</v>
      </c>
      <c r="C3159" s="228" t="s">
        <v>13</v>
      </c>
      <c r="D3159" s="123">
        <v>3</v>
      </c>
      <c r="E3159" s="26"/>
      <c r="F3159" s="41">
        <f t="shared" si="20"/>
        <v>3</v>
      </c>
      <c r="G3159" s="228" t="s">
        <v>219</v>
      </c>
      <c r="H3159" s="228" t="s">
        <v>4857</v>
      </c>
      <c r="I3159" s="225">
        <v>2023</v>
      </c>
    </row>
    <row r="3160" spans="1:9" s="24" customFormat="1" ht="19.5" customHeight="1">
      <c r="A3160" s="228" t="s">
        <v>170</v>
      </c>
      <c r="B3160" s="238" t="s">
        <v>416</v>
      </c>
      <c r="C3160" s="228" t="s">
        <v>13</v>
      </c>
      <c r="D3160" s="123">
        <v>26.560000000000002</v>
      </c>
      <c r="E3160" s="26">
        <v>17.89</v>
      </c>
      <c r="F3160" s="41">
        <f t="shared" si="20"/>
        <v>8.670000000000002</v>
      </c>
      <c r="G3160" s="228" t="s">
        <v>219</v>
      </c>
      <c r="H3160" s="228" t="s">
        <v>4857</v>
      </c>
      <c r="I3160" s="225">
        <v>2023</v>
      </c>
    </row>
    <row r="3161" spans="1:9" s="24" customFormat="1" ht="19.5" customHeight="1">
      <c r="A3161" s="228" t="s">
        <v>171</v>
      </c>
      <c r="B3161" s="238" t="s">
        <v>417</v>
      </c>
      <c r="C3161" s="228" t="s">
        <v>13</v>
      </c>
      <c r="D3161" s="123">
        <v>28.88</v>
      </c>
      <c r="E3161" s="27">
        <v>16.15</v>
      </c>
      <c r="F3161" s="41">
        <f t="shared" si="20"/>
        <v>12.73</v>
      </c>
      <c r="G3161" s="228" t="s">
        <v>222</v>
      </c>
      <c r="H3161" s="228" t="s">
        <v>4857</v>
      </c>
      <c r="I3161" s="225">
        <v>2023</v>
      </c>
    </row>
    <row r="3162" spans="1:9" s="72" customFormat="1" ht="19.5" customHeight="1">
      <c r="A3162" s="228" t="s">
        <v>162</v>
      </c>
      <c r="B3162" s="238" t="s">
        <v>1933</v>
      </c>
      <c r="C3162" s="15" t="s">
        <v>13</v>
      </c>
      <c r="D3162" s="18">
        <v>8.200000000000001</v>
      </c>
      <c r="E3162" s="26"/>
      <c r="F3162" s="18">
        <v>8.200000000000001</v>
      </c>
      <c r="G3162" s="3" t="s">
        <v>504</v>
      </c>
      <c r="H3162" s="3" t="s">
        <v>201</v>
      </c>
      <c r="I3162" s="222">
        <v>2022</v>
      </c>
    </row>
    <row r="3163" spans="1:9" s="72" customFormat="1" ht="19.5" customHeight="1">
      <c r="A3163" s="228" t="s">
        <v>172</v>
      </c>
      <c r="B3163" s="238" t="s">
        <v>124</v>
      </c>
      <c r="C3163" s="15" t="s">
        <v>13</v>
      </c>
      <c r="D3163" s="18">
        <v>71.2</v>
      </c>
      <c r="E3163" s="26"/>
      <c r="F3163" s="18">
        <v>71.2</v>
      </c>
      <c r="G3163" s="3" t="s">
        <v>210</v>
      </c>
      <c r="H3163" s="3" t="s">
        <v>201</v>
      </c>
      <c r="I3163" s="222">
        <v>2022</v>
      </c>
    </row>
    <row r="3164" spans="1:9" s="72" customFormat="1" ht="19.5" customHeight="1">
      <c r="A3164" s="228" t="s">
        <v>173</v>
      </c>
      <c r="B3164" s="238" t="s">
        <v>124</v>
      </c>
      <c r="C3164" s="15" t="s">
        <v>13</v>
      </c>
      <c r="D3164" s="18">
        <v>21.1</v>
      </c>
      <c r="E3164" s="26"/>
      <c r="F3164" s="18">
        <v>21.1</v>
      </c>
      <c r="G3164" s="3" t="s">
        <v>498</v>
      </c>
      <c r="H3164" s="3" t="s">
        <v>201</v>
      </c>
      <c r="I3164" s="222">
        <v>2022</v>
      </c>
    </row>
    <row r="3165" spans="1:9" s="72" customFormat="1" ht="19.5" customHeight="1">
      <c r="A3165" s="228" t="s">
        <v>1807</v>
      </c>
      <c r="B3165" s="238" t="s">
        <v>124</v>
      </c>
      <c r="C3165" s="15" t="s">
        <v>13</v>
      </c>
      <c r="D3165" s="18">
        <v>80</v>
      </c>
      <c r="E3165" s="26"/>
      <c r="F3165" s="18">
        <v>80</v>
      </c>
      <c r="G3165" s="3" t="s">
        <v>501</v>
      </c>
      <c r="H3165" s="3" t="s">
        <v>201</v>
      </c>
      <c r="I3165" s="222">
        <v>2022</v>
      </c>
    </row>
    <row r="3166" spans="1:9" s="72" customFormat="1" ht="19.5" customHeight="1">
      <c r="A3166" s="228" t="s">
        <v>1809</v>
      </c>
      <c r="B3166" s="238" t="s">
        <v>1934</v>
      </c>
      <c r="C3166" s="15" t="s">
        <v>13</v>
      </c>
      <c r="D3166" s="18">
        <v>31.8</v>
      </c>
      <c r="E3166" s="26"/>
      <c r="F3166" s="18">
        <v>31.8</v>
      </c>
      <c r="G3166" s="3" t="s">
        <v>505</v>
      </c>
      <c r="H3166" s="3" t="s">
        <v>201</v>
      </c>
      <c r="I3166" s="222">
        <v>2023</v>
      </c>
    </row>
    <row r="3167" spans="1:9" s="72" customFormat="1" ht="19.5" customHeight="1">
      <c r="A3167" s="228" t="s">
        <v>1811</v>
      </c>
      <c r="B3167" s="238" t="s">
        <v>574</v>
      </c>
      <c r="C3167" s="15" t="s">
        <v>13</v>
      </c>
      <c r="D3167" s="18">
        <v>37.49999999999999</v>
      </c>
      <c r="E3167" s="26"/>
      <c r="F3167" s="18">
        <v>37.49999999999999</v>
      </c>
      <c r="G3167" s="3" t="s">
        <v>506</v>
      </c>
      <c r="H3167" s="3" t="s">
        <v>201</v>
      </c>
      <c r="I3167" s="222">
        <v>2023</v>
      </c>
    </row>
    <row r="3168" spans="1:9" s="72" customFormat="1" ht="19.5" customHeight="1">
      <c r="A3168" s="228" t="s">
        <v>1813</v>
      </c>
      <c r="B3168" s="238" t="s">
        <v>1935</v>
      </c>
      <c r="C3168" s="339" t="s">
        <v>13</v>
      </c>
      <c r="D3168" s="18">
        <v>1.23</v>
      </c>
      <c r="E3168" s="26"/>
      <c r="F3168" s="18">
        <v>1.23</v>
      </c>
      <c r="G3168" s="3" t="s">
        <v>506</v>
      </c>
      <c r="H3168" s="3" t="s">
        <v>201</v>
      </c>
      <c r="I3168" s="222">
        <v>2023</v>
      </c>
    </row>
    <row r="3169" spans="1:9" s="72" customFormat="1" ht="19.5" customHeight="1">
      <c r="A3169" s="228" t="s">
        <v>1815</v>
      </c>
      <c r="B3169" s="238" t="s">
        <v>1936</v>
      </c>
      <c r="C3169" s="15" t="s">
        <v>13</v>
      </c>
      <c r="D3169" s="18">
        <v>0.17</v>
      </c>
      <c r="E3169" s="26"/>
      <c r="F3169" s="18">
        <v>0.17</v>
      </c>
      <c r="G3169" s="3" t="s">
        <v>506</v>
      </c>
      <c r="H3169" s="3" t="s">
        <v>201</v>
      </c>
      <c r="I3169" s="222">
        <v>2023</v>
      </c>
    </row>
    <row r="3170" spans="1:9" s="72" customFormat="1" ht="19.5" customHeight="1">
      <c r="A3170" s="228" t="s">
        <v>2018</v>
      </c>
      <c r="B3170" s="238" t="s">
        <v>575</v>
      </c>
      <c r="C3170" s="15" t="s">
        <v>13</v>
      </c>
      <c r="D3170" s="18">
        <v>6</v>
      </c>
      <c r="E3170" s="26"/>
      <c r="F3170" s="18">
        <v>6</v>
      </c>
      <c r="G3170" s="3" t="s">
        <v>507</v>
      </c>
      <c r="H3170" s="3" t="s">
        <v>201</v>
      </c>
      <c r="I3170" s="222">
        <v>2023</v>
      </c>
    </row>
    <row r="3171" spans="1:9" s="72" customFormat="1" ht="19.5" customHeight="1">
      <c r="A3171" s="228" t="s">
        <v>2019</v>
      </c>
      <c r="B3171" s="238" t="s">
        <v>1937</v>
      </c>
      <c r="C3171" s="15" t="s">
        <v>13</v>
      </c>
      <c r="D3171" s="18">
        <v>8.39</v>
      </c>
      <c r="E3171" s="26"/>
      <c r="F3171" s="18">
        <v>8.39</v>
      </c>
      <c r="G3171" s="17" t="s">
        <v>507</v>
      </c>
      <c r="H3171" s="3" t="s">
        <v>201</v>
      </c>
      <c r="I3171" s="222">
        <v>2023</v>
      </c>
    </row>
    <row r="3172" spans="1:9" s="24" customFormat="1" ht="19.5" customHeight="1">
      <c r="A3172" s="228" t="s">
        <v>2020</v>
      </c>
      <c r="B3172" s="247" t="s">
        <v>971</v>
      </c>
      <c r="C3172" s="228" t="s">
        <v>13</v>
      </c>
      <c r="D3172" s="41">
        <v>12.4</v>
      </c>
      <c r="E3172" s="26"/>
      <c r="F3172" s="41">
        <v>12.4</v>
      </c>
      <c r="G3172" s="228" t="s">
        <v>207</v>
      </c>
      <c r="H3172" s="228" t="s">
        <v>203</v>
      </c>
      <c r="I3172" s="225">
        <v>2024</v>
      </c>
    </row>
    <row r="3173" spans="1:9" s="24" customFormat="1" ht="19.5" customHeight="1">
      <c r="A3173" s="228" t="s">
        <v>2021</v>
      </c>
      <c r="B3173" s="238" t="s">
        <v>972</v>
      </c>
      <c r="C3173" s="228" t="s">
        <v>13</v>
      </c>
      <c r="D3173" s="41">
        <v>0.23</v>
      </c>
      <c r="E3173" s="27"/>
      <c r="F3173" s="41">
        <v>0.23</v>
      </c>
      <c r="G3173" s="17" t="s">
        <v>851</v>
      </c>
      <c r="H3173" s="228" t="s">
        <v>203</v>
      </c>
      <c r="I3173" s="225">
        <v>2024</v>
      </c>
    </row>
    <row r="3174" spans="1:9" s="24" customFormat="1" ht="19.5" customHeight="1">
      <c r="A3174" s="228" t="s">
        <v>2022</v>
      </c>
      <c r="B3174" s="238" t="s">
        <v>972</v>
      </c>
      <c r="C3174" s="228" t="s">
        <v>13</v>
      </c>
      <c r="D3174" s="41">
        <v>0.1</v>
      </c>
      <c r="E3174" s="27"/>
      <c r="F3174" s="41">
        <v>0.1</v>
      </c>
      <c r="G3174" s="17" t="s">
        <v>840</v>
      </c>
      <c r="H3174" s="228" t="s">
        <v>203</v>
      </c>
      <c r="I3174" s="225">
        <v>2024</v>
      </c>
    </row>
    <row r="3175" spans="1:9" s="24" customFormat="1" ht="19.5" customHeight="1">
      <c r="A3175" s="228" t="s">
        <v>2023</v>
      </c>
      <c r="B3175" s="238" t="s">
        <v>2871</v>
      </c>
      <c r="C3175" s="228" t="s">
        <v>13</v>
      </c>
      <c r="D3175" s="41">
        <v>13</v>
      </c>
      <c r="E3175" s="27"/>
      <c r="F3175" s="41">
        <v>13</v>
      </c>
      <c r="G3175" s="17" t="s">
        <v>854</v>
      </c>
      <c r="H3175" s="228" t="s">
        <v>203</v>
      </c>
      <c r="I3175" s="225">
        <v>2024</v>
      </c>
    </row>
    <row r="3176" spans="1:9" s="45" customFormat="1" ht="19.5" customHeight="1">
      <c r="A3176" s="228" t="s">
        <v>2024</v>
      </c>
      <c r="B3176" s="238" t="s">
        <v>1041</v>
      </c>
      <c r="C3176" s="228" t="s">
        <v>13</v>
      </c>
      <c r="D3176" s="36">
        <v>4.300000000000001</v>
      </c>
      <c r="E3176" s="26"/>
      <c r="F3176" s="36">
        <v>4.300000000000001</v>
      </c>
      <c r="G3176" s="228" t="s">
        <v>1042</v>
      </c>
      <c r="H3176" s="228" t="s">
        <v>204</v>
      </c>
      <c r="I3176" s="225">
        <v>2025</v>
      </c>
    </row>
    <row r="3177" spans="1:9" s="45" customFormat="1" ht="19.5" customHeight="1">
      <c r="A3177" s="228" t="s">
        <v>2025</v>
      </c>
      <c r="B3177" s="238" t="s">
        <v>1043</v>
      </c>
      <c r="C3177" s="228" t="s">
        <v>13</v>
      </c>
      <c r="D3177" s="36">
        <v>5.5</v>
      </c>
      <c r="E3177" s="26"/>
      <c r="F3177" s="36">
        <v>5.5</v>
      </c>
      <c r="G3177" s="228" t="s">
        <v>1042</v>
      </c>
      <c r="H3177" s="228" t="s">
        <v>204</v>
      </c>
      <c r="I3177" s="225">
        <v>2025</v>
      </c>
    </row>
    <row r="3178" spans="1:9" s="45" customFormat="1" ht="19.5" customHeight="1">
      <c r="A3178" s="228" t="s">
        <v>2026</v>
      </c>
      <c r="B3178" s="238" t="s">
        <v>2910</v>
      </c>
      <c r="C3178" s="228" t="s">
        <v>13</v>
      </c>
      <c r="D3178" s="36">
        <v>0.1</v>
      </c>
      <c r="E3178" s="26"/>
      <c r="F3178" s="36">
        <v>0.1</v>
      </c>
      <c r="G3178" s="228" t="s">
        <v>1053</v>
      </c>
      <c r="H3178" s="228" t="s">
        <v>204</v>
      </c>
      <c r="I3178" s="225">
        <v>2025</v>
      </c>
    </row>
    <row r="3179" spans="1:9" s="45" customFormat="1" ht="19.5" customHeight="1">
      <c r="A3179" s="228" t="s">
        <v>197</v>
      </c>
      <c r="B3179" s="238" t="s">
        <v>2992</v>
      </c>
      <c r="C3179" s="228" t="s">
        <v>13</v>
      </c>
      <c r="D3179" s="36">
        <v>40</v>
      </c>
      <c r="E3179" s="26">
        <v>17.24</v>
      </c>
      <c r="F3179" s="36">
        <v>22.76</v>
      </c>
      <c r="G3179" s="228" t="s">
        <v>1407</v>
      </c>
      <c r="H3179" s="228" t="s">
        <v>205</v>
      </c>
      <c r="I3179" s="225">
        <v>2025</v>
      </c>
    </row>
    <row r="3180" spans="1:9" s="45" customFormat="1" ht="19.5" customHeight="1">
      <c r="A3180" s="228" t="s">
        <v>198</v>
      </c>
      <c r="B3180" s="238" t="s">
        <v>2993</v>
      </c>
      <c r="C3180" s="228" t="s">
        <v>13</v>
      </c>
      <c r="D3180" s="36">
        <v>1.801561</v>
      </c>
      <c r="E3180" s="26"/>
      <c r="F3180" s="36">
        <v>1.801561</v>
      </c>
      <c r="G3180" s="228" t="s">
        <v>1408</v>
      </c>
      <c r="H3180" s="228" t="s">
        <v>205</v>
      </c>
      <c r="I3180" s="225">
        <v>2022</v>
      </c>
    </row>
    <row r="3181" spans="1:9" s="45" customFormat="1" ht="19.5" customHeight="1">
      <c r="A3181" s="228" t="s">
        <v>2054</v>
      </c>
      <c r="B3181" s="238" t="s">
        <v>2993</v>
      </c>
      <c r="C3181" s="228" t="s">
        <v>13</v>
      </c>
      <c r="D3181" s="36">
        <v>0.08868</v>
      </c>
      <c r="E3181" s="26"/>
      <c r="F3181" s="36">
        <v>0.08868</v>
      </c>
      <c r="G3181" s="228" t="s">
        <v>1409</v>
      </c>
      <c r="H3181" s="228" t="s">
        <v>205</v>
      </c>
      <c r="I3181" s="225">
        <v>2022</v>
      </c>
    </row>
    <row r="3182" spans="1:9" s="45" customFormat="1" ht="19.5" customHeight="1">
      <c r="A3182" s="228" t="s">
        <v>2055</v>
      </c>
      <c r="B3182" s="238" t="s">
        <v>2994</v>
      </c>
      <c r="C3182" s="228" t="s">
        <v>13</v>
      </c>
      <c r="D3182" s="36">
        <v>14.11</v>
      </c>
      <c r="E3182" s="26"/>
      <c r="F3182" s="36">
        <v>14.11</v>
      </c>
      <c r="G3182" s="228" t="s">
        <v>1410</v>
      </c>
      <c r="H3182" s="228" t="s">
        <v>205</v>
      </c>
      <c r="I3182" s="225">
        <v>2022</v>
      </c>
    </row>
    <row r="3183" spans="1:9" s="45" customFormat="1" ht="19.5" customHeight="1">
      <c r="A3183" s="228" t="s">
        <v>2056</v>
      </c>
      <c r="B3183" s="238" t="s">
        <v>2995</v>
      </c>
      <c r="C3183" s="228" t="s">
        <v>13</v>
      </c>
      <c r="D3183" s="36">
        <v>0.17</v>
      </c>
      <c r="E3183" s="26"/>
      <c r="F3183" s="36">
        <v>0.17</v>
      </c>
      <c r="G3183" s="228" t="s">
        <v>1411</v>
      </c>
      <c r="H3183" s="228" t="s">
        <v>205</v>
      </c>
      <c r="I3183" s="225">
        <v>2022</v>
      </c>
    </row>
    <row r="3184" spans="1:9" s="45" customFormat="1" ht="19.5" customHeight="1">
      <c r="A3184" s="228" t="s">
        <v>2057</v>
      </c>
      <c r="B3184" s="238" t="s">
        <v>2994</v>
      </c>
      <c r="C3184" s="228" t="s">
        <v>13</v>
      </c>
      <c r="D3184" s="36">
        <v>1.34</v>
      </c>
      <c r="E3184" s="26"/>
      <c r="F3184" s="36">
        <v>1.34</v>
      </c>
      <c r="G3184" s="228" t="s">
        <v>1403</v>
      </c>
      <c r="H3184" s="228" t="s">
        <v>205</v>
      </c>
      <c r="I3184" s="225">
        <v>2022</v>
      </c>
    </row>
    <row r="3185" spans="1:9" s="45" customFormat="1" ht="19.5" customHeight="1">
      <c r="A3185" s="228" t="s">
        <v>2058</v>
      </c>
      <c r="B3185" s="238" t="s">
        <v>2994</v>
      </c>
      <c r="C3185" s="228" t="s">
        <v>13</v>
      </c>
      <c r="D3185" s="36">
        <v>2.39</v>
      </c>
      <c r="E3185" s="26"/>
      <c r="F3185" s="36">
        <v>2.39</v>
      </c>
      <c r="G3185" s="228" t="s">
        <v>1401</v>
      </c>
      <c r="H3185" s="228" t="s">
        <v>205</v>
      </c>
      <c r="I3185" s="225">
        <v>2021</v>
      </c>
    </row>
    <row r="3186" spans="1:9" s="45" customFormat="1" ht="19.5" customHeight="1">
      <c r="A3186" s="228" t="s">
        <v>2059</v>
      </c>
      <c r="B3186" s="238" t="s">
        <v>2993</v>
      </c>
      <c r="C3186" s="228" t="s">
        <v>13</v>
      </c>
      <c r="D3186" s="36">
        <v>4.79</v>
      </c>
      <c r="E3186" s="26"/>
      <c r="F3186" s="36">
        <v>4.79</v>
      </c>
      <c r="G3186" s="228" t="s">
        <v>1402</v>
      </c>
      <c r="H3186" s="228" t="s">
        <v>205</v>
      </c>
      <c r="I3186" s="225">
        <v>2023</v>
      </c>
    </row>
    <row r="3187" spans="1:9" s="45" customFormat="1" ht="19.5" customHeight="1">
      <c r="A3187" s="228" t="s">
        <v>2060</v>
      </c>
      <c r="B3187" s="238" t="s">
        <v>2996</v>
      </c>
      <c r="C3187" s="228" t="s">
        <v>13</v>
      </c>
      <c r="D3187" s="36">
        <v>0.78</v>
      </c>
      <c r="E3187" s="26"/>
      <c r="F3187" s="36">
        <v>0.78</v>
      </c>
      <c r="G3187" s="228" t="s">
        <v>1404</v>
      </c>
      <c r="H3187" s="228" t="s">
        <v>205</v>
      </c>
      <c r="I3187" s="225">
        <v>2023</v>
      </c>
    </row>
    <row r="3188" spans="1:9" s="45" customFormat="1" ht="19.5" customHeight="1">
      <c r="A3188" s="228" t="s">
        <v>2061</v>
      </c>
      <c r="B3188" s="238" t="s">
        <v>3022</v>
      </c>
      <c r="C3188" s="228" t="s">
        <v>13</v>
      </c>
      <c r="D3188" s="36">
        <v>12.69</v>
      </c>
      <c r="E3188" s="26">
        <v>8.34</v>
      </c>
      <c r="F3188" s="36">
        <v>4.35</v>
      </c>
      <c r="G3188" s="228" t="s">
        <v>1186</v>
      </c>
      <c r="H3188" s="228" t="s">
        <v>206</v>
      </c>
      <c r="I3188" s="225">
        <v>2023</v>
      </c>
    </row>
    <row r="3189" spans="1:9" s="45" customFormat="1" ht="19.5" customHeight="1">
      <c r="A3189" s="228" t="s">
        <v>2062</v>
      </c>
      <c r="B3189" s="238" t="s">
        <v>3023</v>
      </c>
      <c r="C3189" s="228" t="s">
        <v>13</v>
      </c>
      <c r="D3189" s="36">
        <v>9.18</v>
      </c>
      <c r="E3189" s="26"/>
      <c r="F3189" s="36">
        <v>9.18</v>
      </c>
      <c r="G3189" s="228" t="s">
        <v>1187</v>
      </c>
      <c r="H3189" s="228" t="s">
        <v>206</v>
      </c>
      <c r="I3189" s="225">
        <v>2023</v>
      </c>
    </row>
    <row r="3190" spans="1:9" s="45" customFormat="1" ht="19.5" customHeight="1">
      <c r="A3190" s="228" t="s">
        <v>2063</v>
      </c>
      <c r="B3190" s="238" t="s">
        <v>3024</v>
      </c>
      <c r="C3190" s="228" t="s">
        <v>13</v>
      </c>
      <c r="D3190" s="36">
        <v>4.09</v>
      </c>
      <c r="E3190" s="26"/>
      <c r="F3190" s="36">
        <v>4.09</v>
      </c>
      <c r="G3190" s="228" t="s">
        <v>1191</v>
      </c>
      <c r="H3190" s="228" t="s">
        <v>206</v>
      </c>
      <c r="I3190" s="225">
        <v>2023</v>
      </c>
    </row>
    <row r="3191" spans="1:9" s="45" customFormat="1" ht="19.5" customHeight="1">
      <c r="A3191" s="228" t="s">
        <v>2064</v>
      </c>
      <c r="B3191" s="238" t="s">
        <v>3025</v>
      </c>
      <c r="C3191" s="228" t="s">
        <v>13</v>
      </c>
      <c r="D3191" s="36">
        <v>5.07</v>
      </c>
      <c r="E3191" s="26">
        <v>3.63</v>
      </c>
      <c r="F3191" s="36">
        <v>1.4400000000000004</v>
      </c>
      <c r="G3191" s="228" t="s">
        <v>1192</v>
      </c>
      <c r="H3191" s="228" t="s">
        <v>206</v>
      </c>
      <c r="I3191" s="225">
        <v>2022</v>
      </c>
    </row>
    <row r="3192" spans="1:9" s="45" customFormat="1" ht="19.5" customHeight="1">
      <c r="A3192" s="228" t="s">
        <v>2065</v>
      </c>
      <c r="B3192" s="238" t="s">
        <v>3026</v>
      </c>
      <c r="C3192" s="228" t="s">
        <v>13</v>
      </c>
      <c r="D3192" s="36">
        <v>0.47</v>
      </c>
      <c r="E3192" s="26">
        <v>0</v>
      </c>
      <c r="F3192" s="36">
        <v>0.47</v>
      </c>
      <c r="G3192" s="228" t="s">
        <v>1184</v>
      </c>
      <c r="H3192" s="228" t="s">
        <v>206</v>
      </c>
      <c r="I3192" s="225">
        <v>2022</v>
      </c>
    </row>
    <row r="3193" spans="1:9" s="45" customFormat="1" ht="19.5" customHeight="1">
      <c r="A3193" s="228" t="s">
        <v>2066</v>
      </c>
      <c r="B3193" s="238" t="s">
        <v>3027</v>
      </c>
      <c r="C3193" s="228" t="s">
        <v>13</v>
      </c>
      <c r="D3193" s="36">
        <v>11.49</v>
      </c>
      <c r="E3193" s="26">
        <v>0</v>
      </c>
      <c r="F3193" s="36">
        <v>11.49</v>
      </c>
      <c r="G3193" s="228" t="s">
        <v>1188</v>
      </c>
      <c r="H3193" s="228" t="s">
        <v>206</v>
      </c>
      <c r="I3193" s="225">
        <v>2022</v>
      </c>
    </row>
    <row r="3194" spans="1:9" s="45" customFormat="1" ht="19.5" customHeight="1">
      <c r="A3194" s="228" t="s">
        <v>2067</v>
      </c>
      <c r="B3194" s="238" t="s">
        <v>3028</v>
      </c>
      <c r="C3194" s="228" t="s">
        <v>13</v>
      </c>
      <c r="D3194" s="36">
        <v>21.87</v>
      </c>
      <c r="E3194" s="26"/>
      <c r="F3194" s="36">
        <v>21.87</v>
      </c>
      <c r="G3194" s="228" t="s">
        <v>1185</v>
      </c>
      <c r="H3194" s="228" t="s">
        <v>206</v>
      </c>
      <c r="I3194" s="225">
        <v>2022</v>
      </c>
    </row>
    <row r="3195" spans="1:9" s="45" customFormat="1" ht="19.5" customHeight="1">
      <c r="A3195" s="228" t="s">
        <v>4848</v>
      </c>
      <c r="B3195" s="238" t="s">
        <v>3029</v>
      </c>
      <c r="C3195" s="228" t="s">
        <v>13</v>
      </c>
      <c r="D3195" s="36">
        <v>4.51</v>
      </c>
      <c r="E3195" s="26"/>
      <c r="F3195" s="36">
        <v>4.51</v>
      </c>
      <c r="G3195" s="228" t="s">
        <v>1189</v>
      </c>
      <c r="H3195" s="228" t="s">
        <v>206</v>
      </c>
      <c r="I3195" s="225">
        <v>2022</v>
      </c>
    </row>
    <row r="3196" spans="1:9" s="34" customFormat="1" ht="19.5" customHeight="1">
      <c r="A3196" s="155">
        <v>8</v>
      </c>
      <c r="B3196" s="236" t="s">
        <v>118</v>
      </c>
      <c r="C3196" s="192"/>
      <c r="D3196" s="60"/>
      <c r="E3196" s="60"/>
      <c r="F3196" s="60"/>
      <c r="G3196" s="230"/>
      <c r="H3196" s="6"/>
      <c r="I3196" s="225"/>
    </row>
    <row r="3197" spans="1:9" s="72" customFormat="1" ht="19.5" customHeight="1">
      <c r="A3197" s="225" t="s">
        <v>189</v>
      </c>
      <c r="B3197" s="258" t="s">
        <v>576</v>
      </c>
      <c r="C3197" s="15" t="s">
        <v>14</v>
      </c>
      <c r="D3197" s="18">
        <v>2.6</v>
      </c>
      <c r="E3197" s="112"/>
      <c r="F3197" s="18">
        <v>2.6</v>
      </c>
      <c r="G3197" s="17" t="s">
        <v>497</v>
      </c>
      <c r="H3197" s="3" t="s">
        <v>201</v>
      </c>
      <c r="I3197" s="222">
        <v>2022</v>
      </c>
    </row>
    <row r="3198" spans="1:9" s="72" customFormat="1" ht="19.5" customHeight="1">
      <c r="A3198" s="225" t="s">
        <v>190</v>
      </c>
      <c r="B3198" s="238" t="s">
        <v>1938</v>
      </c>
      <c r="C3198" s="15" t="s">
        <v>14</v>
      </c>
      <c r="D3198" s="18">
        <v>29.7</v>
      </c>
      <c r="E3198" s="26"/>
      <c r="F3198" s="18">
        <v>29.7</v>
      </c>
      <c r="G3198" s="3" t="s">
        <v>498</v>
      </c>
      <c r="H3198" s="3" t="s">
        <v>201</v>
      </c>
      <c r="I3198" s="222">
        <v>2022</v>
      </c>
    </row>
    <row r="3199" spans="1:9" s="72" customFormat="1" ht="19.5" customHeight="1">
      <c r="A3199" s="225" t="s">
        <v>154</v>
      </c>
      <c r="B3199" s="238" t="s">
        <v>1939</v>
      </c>
      <c r="C3199" s="15" t="s">
        <v>14</v>
      </c>
      <c r="D3199" s="18">
        <v>18.560000000000002</v>
      </c>
      <c r="E3199" s="26"/>
      <c r="F3199" s="18">
        <v>18.560000000000002</v>
      </c>
      <c r="G3199" s="3" t="s">
        <v>498</v>
      </c>
      <c r="H3199" s="3" t="s">
        <v>201</v>
      </c>
      <c r="I3199" s="222">
        <v>2022</v>
      </c>
    </row>
    <row r="3200" spans="1:9" s="72" customFormat="1" ht="19.5" customHeight="1">
      <c r="A3200" s="225" t="s">
        <v>191</v>
      </c>
      <c r="B3200" s="238" t="s">
        <v>1940</v>
      </c>
      <c r="C3200" s="15" t="s">
        <v>14</v>
      </c>
      <c r="D3200" s="18">
        <v>19.619999999999997</v>
      </c>
      <c r="E3200" s="26"/>
      <c r="F3200" s="18">
        <v>19.619999999999997</v>
      </c>
      <c r="G3200" s="3" t="s">
        <v>499</v>
      </c>
      <c r="H3200" s="3" t="s">
        <v>201</v>
      </c>
      <c r="I3200" s="222">
        <v>2022</v>
      </c>
    </row>
    <row r="3201" spans="1:9" s="72" customFormat="1" ht="19.5" customHeight="1">
      <c r="A3201" s="225" t="s">
        <v>85</v>
      </c>
      <c r="B3201" s="238" t="s">
        <v>1941</v>
      </c>
      <c r="C3201" s="15" t="s">
        <v>14</v>
      </c>
      <c r="D3201" s="18">
        <v>3.4</v>
      </c>
      <c r="E3201" s="26"/>
      <c r="F3201" s="18">
        <v>3.4</v>
      </c>
      <c r="G3201" s="17" t="s">
        <v>499</v>
      </c>
      <c r="H3201" s="3" t="s">
        <v>201</v>
      </c>
      <c r="I3201" s="222">
        <v>2022</v>
      </c>
    </row>
    <row r="3202" spans="1:9" s="72" customFormat="1" ht="19.5" customHeight="1">
      <c r="A3202" s="225" t="s">
        <v>86</v>
      </c>
      <c r="B3202" s="238" t="s">
        <v>1942</v>
      </c>
      <c r="C3202" s="15" t="s">
        <v>14</v>
      </c>
      <c r="D3202" s="18">
        <v>4.1</v>
      </c>
      <c r="E3202" s="26"/>
      <c r="F3202" s="18">
        <v>4.1</v>
      </c>
      <c r="G3202" s="17" t="s">
        <v>500</v>
      </c>
      <c r="H3202" s="3" t="s">
        <v>201</v>
      </c>
      <c r="I3202" s="222">
        <v>2022</v>
      </c>
    </row>
    <row r="3203" spans="1:9" s="72" customFormat="1" ht="19.5" customHeight="1">
      <c r="A3203" s="225" t="s">
        <v>87</v>
      </c>
      <c r="B3203" s="288" t="s">
        <v>1943</v>
      </c>
      <c r="C3203" s="15" t="s">
        <v>14</v>
      </c>
      <c r="D3203" s="18">
        <v>10</v>
      </c>
      <c r="E3203" s="26"/>
      <c r="F3203" s="18">
        <v>10</v>
      </c>
      <c r="G3203" s="17" t="s">
        <v>500</v>
      </c>
      <c r="H3203" s="3" t="s">
        <v>201</v>
      </c>
      <c r="I3203" s="222">
        <v>2022</v>
      </c>
    </row>
    <row r="3204" spans="1:9" s="72" customFormat="1" ht="19.5" customHeight="1">
      <c r="A3204" s="225" t="s">
        <v>88</v>
      </c>
      <c r="B3204" s="288" t="s">
        <v>1944</v>
      </c>
      <c r="C3204" s="15" t="s">
        <v>14</v>
      </c>
      <c r="D3204" s="18">
        <v>2.8</v>
      </c>
      <c r="E3204" s="26"/>
      <c r="F3204" s="18">
        <v>2.8</v>
      </c>
      <c r="G3204" s="17" t="s">
        <v>209</v>
      </c>
      <c r="H3204" s="3" t="s">
        <v>201</v>
      </c>
      <c r="I3204" s="222">
        <v>2022</v>
      </c>
    </row>
    <row r="3205" spans="1:9" s="72" customFormat="1" ht="19.5" customHeight="1">
      <c r="A3205" s="225" t="s">
        <v>89</v>
      </c>
      <c r="B3205" s="288" t="s">
        <v>1945</v>
      </c>
      <c r="C3205" s="15" t="s">
        <v>14</v>
      </c>
      <c r="D3205" s="18">
        <v>12</v>
      </c>
      <c r="E3205" s="26"/>
      <c r="F3205" s="18">
        <v>12</v>
      </c>
      <c r="G3205" s="17" t="s">
        <v>501</v>
      </c>
      <c r="H3205" s="3" t="s">
        <v>201</v>
      </c>
      <c r="I3205" s="222">
        <v>2022</v>
      </c>
    </row>
    <row r="3206" spans="1:9" s="72" customFormat="1" ht="19.5" customHeight="1">
      <c r="A3206" s="225" t="s">
        <v>1603</v>
      </c>
      <c r="B3206" s="288" t="s">
        <v>1945</v>
      </c>
      <c r="C3206" s="15" t="s">
        <v>14</v>
      </c>
      <c r="D3206" s="18">
        <v>9</v>
      </c>
      <c r="E3206" s="26"/>
      <c r="F3206" s="18">
        <v>9</v>
      </c>
      <c r="G3206" s="17" t="s">
        <v>502</v>
      </c>
      <c r="H3206" s="3" t="s">
        <v>201</v>
      </c>
      <c r="I3206" s="222">
        <v>2022</v>
      </c>
    </row>
    <row r="3207" spans="1:9" s="72" customFormat="1" ht="19.5" customHeight="1">
      <c r="A3207" s="225" t="s">
        <v>1606</v>
      </c>
      <c r="B3207" s="288" t="s">
        <v>1945</v>
      </c>
      <c r="C3207" s="15" t="s">
        <v>14</v>
      </c>
      <c r="D3207" s="18">
        <v>1.97</v>
      </c>
      <c r="E3207" s="26"/>
      <c r="F3207" s="18">
        <v>1.97</v>
      </c>
      <c r="G3207" s="17" t="s">
        <v>525</v>
      </c>
      <c r="H3207" s="3" t="s">
        <v>201</v>
      </c>
      <c r="I3207" s="222">
        <v>2022</v>
      </c>
    </row>
    <row r="3208" spans="1:9" s="72" customFormat="1" ht="19.5" customHeight="1">
      <c r="A3208" s="225" t="s">
        <v>1608</v>
      </c>
      <c r="B3208" s="258" t="s">
        <v>1946</v>
      </c>
      <c r="C3208" s="15" t="s">
        <v>14</v>
      </c>
      <c r="D3208" s="18">
        <v>3</v>
      </c>
      <c r="E3208" s="26"/>
      <c r="F3208" s="18">
        <v>3</v>
      </c>
      <c r="G3208" s="149" t="s">
        <v>525</v>
      </c>
      <c r="H3208" s="3" t="s">
        <v>201</v>
      </c>
      <c r="I3208" s="222">
        <v>2022</v>
      </c>
    </row>
    <row r="3209" spans="1:9" s="72" customFormat="1" ht="19.5" customHeight="1">
      <c r="A3209" s="225" t="s">
        <v>1610</v>
      </c>
      <c r="B3209" s="238" t="s">
        <v>577</v>
      </c>
      <c r="C3209" s="15" t="s">
        <v>14</v>
      </c>
      <c r="D3209" s="18">
        <v>2.4825</v>
      </c>
      <c r="E3209" s="26"/>
      <c r="F3209" s="18">
        <v>2.4825</v>
      </c>
      <c r="G3209" s="17" t="s">
        <v>513</v>
      </c>
      <c r="H3209" s="3" t="s">
        <v>201</v>
      </c>
      <c r="I3209" s="222">
        <v>2022</v>
      </c>
    </row>
    <row r="3210" spans="1:9" s="72" customFormat="1" ht="19.5" customHeight="1">
      <c r="A3210" s="225" t="s">
        <v>1612</v>
      </c>
      <c r="B3210" s="238" t="s">
        <v>578</v>
      </c>
      <c r="C3210" s="15" t="s">
        <v>14</v>
      </c>
      <c r="D3210" s="18">
        <v>5.0486</v>
      </c>
      <c r="E3210" s="26"/>
      <c r="F3210" s="18">
        <v>5.0486</v>
      </c>
      <c r="G3210" s="17" t="s">
        <v>513</v>
      </c>
      <c r="H3210" s="3" t="s">
        <v>201</v>
      </c>
      <c r="I3210" s="222">
        <v>2022</v>
      </c>
    </row>
    <row r="3211" spans="1:9" s="72" customFormat="1" ht="19.5" customHeight="1">
      <c r="A3211" s="225" t="s">
        <v>1614</v>
      </c>
      <c r="B3211" s="238" t="s">
        <v>118</v>
      </c>
      <c r="C3211" s="15" t="s">
        <v>14</v>
      </c>
      <c r="D3211" s="18">
        <v>2</v>
      </c>
      <c r="E3211" s="26"/>
      <c r="F3211" s="18">
        <v>2</v>
      </c>
      <c r="G3211" s="17" t="s">
        <v>513</v>
      </c>
      <c r="H3211" s="3" t="s">
        <v>201</v>
      </c>
      <c r="I3211" s="222">
        <v>2023</v>
      </c>
    </row>
    <row r="3212" spans="1:9" s="72" customFormat="1" ht="19.5" customHeight="1">
      <c r="A3212" s="225" t="s">
        <v>2008</v>
      </c>
      <c r="B3212" s="258" t="s">
        <v>1947</v>
      </c>
      <c r="C3212" s="15" t="s">
        <v>14</v>
      </c>
      <c r="D3212" s="18">
        <v>30.4</v>
      </c>
      <c r="E3212" s="26"/>
      <c r="F3212" s="18">
        <v>30.4</v>
      </c>
      <c r="G3212" s="17" t="s">
        <v>505</v>
      </c>
      <c r="H3212" s="3" t="s">
        <v>201</v>
      </c>
      <c r="I3212" s="222">
        <v>2023</v>
      </c>
    </row>
    <row r="3213" spans="1:9" s="72" customFormat="1" ht="19.5" customHeight="1">
      <c r="A3213" s="225" t="s">
        <v>2009</v>
      </c>
      <c r="B3213" s="258" t="s">
        <v>1939</v>
      </c>
      <c r="C3213" s="15" t="s">
        <v>14</v>
      </c>
      <c r="D3213" s="18">
        <v>12</v>
      </c>
      <c r="E3213" s="26"/>
      <c r="F3213" s="18">
        <v>12</v>
      </c>
      <c r="G3213" s="17" t="s">
        <v>505</v>
      </c>
      <c r="H3213" s="3" t="s">
        <v>201</v>
      </c>
      <c r="I3213" s="222">
        <v>2023</v>
      </c>
    </row>
    <row r="3214" spans="1:9" s="72" customFormat="1" ht="19.5" customHeight="1">
      <c r="A3214" s="225" t="s">
        <v>2010</v>
      </c>
      <c r="B3214" s="258" t="s">
        <v>1939</v>
      </c>
      <c r="C3214" s="15" t="s">
        <v>14</v>
      </c>
      <c r="D3214" s="18">
        <v>6.19</v>
      </c>
      <c r="E3214" s="26"/>
      <c r="F3214" s="18">
        <v>6.19</v>
      </c>
      <c r="G3214" s="17" t="s">
        <v>505</v>
      </c>
      <c r="H3214" s="3" t="s">
        <v>201</v>
      </c>
      <c r="I3214" s="222">
        <v>2023</v>
      </c>
    </row>
    <row r="3215" spans="1:9" s="72" customFormat="1" ht="19.5" customHeight="1">
      <c r="A3215" s="225" t="s">
        <v>2011</v>
      </c>
      <c r="B3215" s="258" t="s">
        <v>4847</v>
      </c>
      <c r="C3215" s="15" t="s">
        <v>14</v>
      </c>
      <c r="D3215" s="18">
        <v>8.03</v>
      </c>
      <c r="E3215" s="26"/>
      <c r="F3215" s="18">
        <v>8.03</v>
      </c>
      <c r="G3215" s="17" t="s">
        <v>505</v>
      </c>
      <c r="H3215" s="3" t="s">
        <v>201</v>
      </c>
      <c r="I3215" s="222">
        <v>2022</v>
      </c>
    </row>
    <row r="3216" spans="1:9" s="72" customFormat="1" ht="19.5" customHeight="1">
      <c r="A3216" s="225" t="s">
        <v>2012</v>
      </c>
      <c r="B3216" s="238" t="s">
        <v>1948</v>
      </c>
      <c r="C3216" s="15" t="s">
        <v>14</v>
      </c>
      <c r="D3216" s="18">
        <v>2.27</v>
      </c>
      <c r="E3216" s="26"/>
      <c r="F3216" s="18">
        <v>2.27</v>
      </c>
      <c r="G3216" s="17" t="s">
        <v>506</v>
      </c>
      <c r="H3216" s="3" t="s">
        <v>201</v>
      </c>
      <c r="I3216" s="222">
        <v>2022</v>
      </c>
    </row>
    <row r="3217" spans="1:9" s="72" customFormat="1" ht="19.5" customHeight="1">
      <c r="A3217" s="225" t="s">
        <v>2027</v>
      </c>
      <c r="B3217" s="258" t="s">
        <v>579</v>
      </c>
      <c r="C3217" s="15" t="s">
        <v>14</v>
      </c>
      <c r="D3217" s="18">
        <v>1.02</v>
      </c>
      <c r="E3217" s="26"/>
      <c r="F3217" s="18">
        <v>1.02</v>
      </c>
      <c r="G3217" s="17" t="s">
        <v>506</v>
      </c>
      <c r="H3217" s="3" t="s">
        <v>201</v>
      </c>
      <c r="I3217" s="222">
        <v>2022</v>
      </c>
    </row>
    <row r="3218" spans="1:9" s="72" customFormat="1" ht="19.5" customHeight="1">
      <c r="A3218" s="225" t="s">
        <v>2028</v>
      </c>
      <c r="B3218" s="258" t="s">
        <v>5316</v>
      </c>
      <c r="C3218" s="15" t="s">
        <v>14</v>
      </c>
      <c r="D3218" s="18">
        <v>45</v>
      </c>
      <c r="E3218" s="26"/>
      <c r="F3218" s="18">
        <v>45</v>
      </c>
      <c r="G3218" s="17" t="s">
        <v>506</v>
      </c>
      <c r="H3218" s="3" t="s">
        <v>201</v>
      </c>
      <c r="I3218" s="222">
        <v>2025</v>
      </c>
    </row>
    <row r="3219" spans="1:9" s="72" customFormat="1" ht="19.5" customHeight="1">
      <c r="A3219" s="225" t="s">
        <v>2068</v>
      </c>
      <c r="B3219" s="258" t="s">
        <v>1949</v>
      </c>
      <c r="C3219" s="15" t="s">
        <v>14</v>
      </c>
      <c r="D3219" s="18">
        <v>9</v>
      </c>
      <c r="E3219" s="26"/>
      <c r="F3219" s="18">
        <v>9</v>
      </c>
      <c r="G3219" s="17" t="s">
        <v>507</v>
      </c>
      <c r="H3219" s="3" t="s">
        <v>201</v>
      </c>
      <c r="I3219" s="222">
        <v>2022</v>
      </c>
    </row>
    <row r="3220" spans="1:9" s="72" customFormat="1" ht="19.5" customHeight="1">
      <c r="A3220" s="225" t="s">
        <v>2069</v>
      </c>
      <c r="B3220" s="258" t="s">
        <v>4842</v>
      </c>
      <c r="C3220" s="15" t="s">
        <v>14</v>
      </c>
      <c r="D3220" s="18">
        <v>140</v>
      </c>
      <c r="E3220" s="26"/>
      <c r="F3220" s="18">
        <v>140</v>
      </c>
      <c r="G3220" s="17" t="s">
        <v>825</v>
      </c>
      <c r="H3220" s="3" t="s">
        <v>202</v>
      </c>
      <c r="I3220" s="222">
        <v>2022</v>
      </c>
    </row>
    <row r="3221" spans="1:9" s="72" customFormat="1" ht="19.5" customHeight="1">
      <c r="A3221" s="225" t="s">
        <v>2070</v>
      </c>
      <c r="B3221" s="258" t="s">
        <v>827</v>
      </c>
      <c r="C3221" s="15" t="s">
        <v>14</v>
      </c>
      <c r="D3221" s="18">
        <v>16.7</v>
      </c>
      <c r="E3221" s="26"/>
      <c r="F3221" s="18">
        <v>16.7</v>
      </c>
      <c r="G3221" s="17" t="s">
        <v>607</v>
      </c>
      <c r="H3221" s="3" t="s">
        <v>202</v>
      </c>
      <c r="I3221" s="222">
        <v>2022</v>
      </c>
    </row>
    <row r="3222" spans="1:9" s="72" customFormat="1" ht="19.5" customHeight="1">
      <c r="A3222" s="225" t="s">
        <v>2071</v>
      </c>
      <c r="B3222" s="258" t="s">
        <v>830</v>
      </c>
      <c r="C3222" s="15" t="s">
        <v>14</v>
      </c>
      <c r="D3222" s="18">
        <v>4.05</v>
      </c>
      <c r="E3222" s="26"/>
      <c r="F3222" s="18">
        <v>4.05</v>
      </c>
      <c r="G3222" s="17" t="s">
        <v>612</v>
      </c>
      <c r="H3222" s="3" t="s">
        <v>202</v>
      </c>
      <c r="I3222" s="222">
        <v>2022</v>
      </c>
    </row>
    <row r="3223" spans="1:9" s="72" customFormat="1" ht="19.5" customHeight="1">
      <c r="A3223" s="225" t="s">
        <v>2072</v>
      </c>
      <c r="B3223" s="258" t="s">
        <v>831</v>
      </c>
      <c r="C3223" s="15" t="s">
        <v>14</v>
      </c>
      <c r="D3223" s="18">
        <v>21</v>
      </c>
      <c r="E3223" s="26"/>
      <c r="F3223" s="18">
        <v>21</v>
      </c>
      <c r="G3223" s="17" t="s">
        <v>769</v>
      </c>
      <c r="H3223" s="3" t="s">
        <v>202</v>
      </c>
      <c r="I3223" s="222">
        <v>2022</v>
      </c>
    </row>
    <row r="3224" spans="1:9" s="72" customFormat="1" ht="19.5" customHeight="1">
      <c r="A3224" s="225" t="s">
        <v>4849</v>
      </c>
      <c r="B3224" s="258" t="s">
        <v>832</v>
      </c>
      <c r="C3224" s="15" t="s">
        <v>14</v>
      </c>
      <c r="D3224" s="18">
        <v>6</v>
      </c>
      <c r="E3224" s="26"/>
      <c r="F3224" s="18">
        <v>6</v>
      </c>
      <c r="G3224" s="17" t="s">
        <v>755</v>
      </c>
      <c r="H3224" s="3" t="s">
        <v>202</v>
      </c>
      <c r="I3224" s="222">
        <v>2022</v>
      </c>
    </row>
    <row r="3225" spans="1:9" s="24" customFormat="1" ht="19.5" customHeight="1">
      <c r="A3225" s="225" t="s">
        <v>4850</v>
      </c>
      <c r="B3225" s="238" t="s">
        <v>2850</v>
      </c>
      <c r="C3225" s="228" t="s">
        <v>14</v>
      </c>
      <c r="D3225" s="41">
        <v>110</v>
      </c>
      <c r="E3225" s="26"/>
      <c r="F3225" s="41">
        <v>110</v>
      </c>
      <c r="G3225" s="228" t="s">
        <v>839</v>
      </c>
      <c r="H3225" s="228" t="s">
        <v>203</v>
      </c>
      <c r="I3225" s="225">
        <v>2021</v>
      </c>
    </row>
    <row r="3226" spans="1:9" s="24" customFormat="1" ht="19.5" customHeight="1">
      <c r="A3226" s="225" t="s">
        <v>4851</v>
      </c>
      <c r="B3226" s="238" t="s">
        <v>2869</v>
      </c>
      <c r="C3226" s="228" t="s">
        <v>14</v>
      </c>
      <c r="D3226" s="41">
        <v>13</v>
      </c>
      <c r="E3226" s="26"/>
      <c r="F3226" s="41">
        <v>13</v>
      </c>
      <c r="G3226" s="228" t="s">
        <v>851</v>
      </c>
      <c r="H3226" s="228" t="s">
        <v>203</v>
      </c>
      <c r="I3226" s="225">
        <v>2021</v>
      </c>
    </row>
    <row r="3227" spans="1:9" s="24" customFormat="1" ht="19.5" customHeight="1">
      <c r="A3227" s="225" t="s">
        <v>2662</v>
      </c>
      <c r="B3227" s="238" t="s">
        <v>2855</v>
      </c>
      <c r="C3227" s="228" t="s">
        <v>14</v>
      </c>
      <c r="D3227" s="41">
        <v>1.42</v>
      </c>
      <c r="E3227" s="26"/>
      <c r="F3227" s="41">
        <v>1.42</v>
      </c>
      <c r="G3227" s="228" t="s">
        <v>840</v>
      </c>
      <c r="H3227" s="228" t="s">
        <v>203</v>
      </c>
      <c r="I3227" s="225">
        <v>2021</v>
      </c>
    </row>
    <row r="3228" spans="1:9" s="24" customFormat="1" ht="27" customHeight="1">
      <c r="A3228" s="225" t="s">
        <v>2663</v>
      </c>
      <c r="B3228" s="238" t="s">
        <v>2870</v>
      </c>
      <c r="C3228" s="228" t="s">
        <v>14</v>
      </c>
      <c r="D3228" s="41">
        <v>20.51</v>
      </c>
      <c r="E3228" s="26"/>
      <c r="F3228" s="41">
        <v>20.51</v>
      </c>
      <c r="G3228" s="228" t="s">
        <v>854</v>
      </c>
      <c r="H3228" s="228" t="s">
        <v>203</v>
      </c>
      <c r="I3228" s="225">
        <v>2021</v>
      </c>
    </row>
    <row r="3229" spans="1:9" s="24" customFormat="1" ht="19.5" customHeight="1">
      <c r="A3229" s="225" t="s">
        <v>2664</v>
      </c>
      <c r="B3229" s="238" t="s">
        <v>2851</v>
      </c>
      <c r="C3229" s="228" t="s">
        <v>14</v>
      </c>
      <c r="D3229" s="41">
        <v>20</v>
      </c>
      <c r="E3229" s="26"/>
      <c r="F3229" s="41">
        <v>20</v>
      </c>
      <c r="G3229" s="228" t="s">
        <v>2852</v>
      </c>
      <c r="H3229" s="228" t="s">
        <v>203</v>
      </c>
      <c r="I3229" s="225">
        <v>2022</v>
      </c>
    </row>
    <row r="3230" spans="1:9" s="24" customFormat="1" ht="19.5" customHeight="1">
      <c r="A3230" s="225" t="s">
        <v>2665</v>
      </c>
      <c r="B3230" s="238" t="s">
        <v>2853</v>
      </c>
      <c r="C3230" s="228" t="s">
        <v>14</v>
      </c>
      <c r="D3230" s="41">
        <v>27.7</v>
      </c>
      <c r="E3230" s="27"/>
      <c r="F3230" s="41">
        <v>27.7</v>
      </c>
      <c r="G3230" s="17" t="s">
        <v>841</v>
      </c>
      <c r="H3230" s="228" t="s">
        <v>203</v>
      </c>
      <c r="I3230" s="225">
        <v>2022</v>
      </c>
    </row>
    <row r="3231" spans="1:9" s="24" customFormat="1" ht="19.5" customHeight="1">
      <c r="A3231" s="225" t="s">
        <v>2666</v>
      </c>
      <c r="B3231" s="238" t="s">
        <v>2854</v>
      </c>
      <c r="C3231" s="228" t="s">
        <v>14</v>
      </c>
      <c r="D3231" s="41">
        <v>51.989999999999995</v>
      </c>
      <c r="E3231" s="27"/>
      <c r="F3231" s="41">
        <v>51.989999999999995</v>
      </c>
      <c r="G3231" s="17" t="s">
        <v>841</v>
      </c>
      <c r="H3231" s="228" t="s">
        <v>203</v>
      </c>
      <c r="I3231" s="225">
        <v>2022</v>
      </c>
    </row>
    <row r="3232" spans="1:9" s="24" customFormat="1" ht="19.5" customHeight="1">
      <c r="A3232" s="225" t="s">
        <v>2667</v>
      </c>
      <c r="B3232" s="238" t="s">
        <v>2855</v>
      </c>
      <c r="C3232" s="228" t="s">
        <v>14</v>
      </c>
      <c r="D3232" s="41">
        <v>40</v>
      </c>
      <c r="E3232" s="26"/>
      <c r="F3232" s="41">
        <v>40</v>
      </c>
      <c r="G3232" s="228" t="s">
        <v>858</v>
      </c>
      <c r="H3232" s="228" t="s">
        <v>203</v>
      </c>
      <c r="I3232" s="225">
        <v>2022</v>
      </c>
    </row>
    <row r="3233" spans="1:9" s="24" customFormat="1" ht="19.5" customHeight="1">
      <c r="A3233" s="225" t="s">
        <v>2668</v>
      </c>
      <c r="B3233" s="238" t="s">
        <v>2855</v>
      </c>
      <c r="C3233" s="228" t="s">
        <v>14</v>
      </c>
      <c r="D3233" s="41">
        <v>50</v>
      </c>
      <c r="E3233" s="26"/>
      <c r="F3233" s="41">
        <v>50</v>
      </c>
      <c r="G3233" s="228" t="s">
        <v>850</v>
      </c>
      <c r="H3233" s="228" t="s">
        <v>203</v>
      </c>
      <c r="I3233" s="225">
        <v>2022</v>
      </c>
    </row>
    <row r="3234" spans="1:9" s="24" customFormat="1" ht="19.5" customHeight="1">
      <c r="A3234" s="225" t="s">
        <v>2669</v>
      </c>
      <c r="B3234" s="238" t="s">
        <v>2858</v>
      </c>
      <c r="C3234" s="228" t="s">
        <v>14</v>
      </c>
      <c r="D3234" s="41">
        <v>20.92</v>
      </c>
      <c r="E3234" s="26"/>
      <c r="F3234" s="41">
        <v>20.92</v>
      </c>
      <c r="G3234" s="228" t="s">
        <v>837</v>
      </c>
      <c r="H3234" s="228" t="s">
        <v>203</v>
      </c>
      <c r="I3234" s="225">
        <v>2022</v>
      </c>
    </row>
    <row r="3235" spans="1:9" s="24" customFormat="1" ht="19.5" customHeight="1">
      <c r="A3235" s="225" t="s">
        <v>2670</v>
      </c>
      <c r="B3235" s="238" t="s">
        <v>2858</v>
      </c>
      <c r="C3235" s="228" t="s">
        <v>14</v>
      </c>
      <c r="D3235" s="41">
        <v>8.02</v>
      </c>
      <c r="E3235" s="26"/>
      <c r="F3235" s="41">
        <v>8.02</v>
      </c>
      <c r="G3235" s="228" t="s">
        <v>837</v>
      </c>
      <c r="H3235" s="228" t="s">
        <v>203</v>
      </c>
      <c r="I3235" s="225">
        <v>2023</v>
      </c>
    </row>
    <row r="3236" spans="1:9" s="24" customFormat="1" ht="19.5" customHeight="1">
      <c r="A3236" s="225" t="s">
        <v>2671</v>
      </c>
      <c r="B3236" s="238" t="s">
        <v>2858</v>
      </c>
      <c r="C3236" s="228" t="s">
        <v>14</v>
      </c>
      <c r="D3236" s="41">
        <v>12.9</v>
      </c>
      <c r="E3236" s="26"/>
      <c r="F3236" s="41">
        <v>12.9</v>
      </c>
      <c r="G3236" s="228" t="s">
        <v>837</v>
      </c>
      <c r="H3236" s="228" t="s">
        <v>203</v>
      </c>
      <c r="I3236" s="225">
        <v>2023</v>
      </c>
    </row>
    <row r="3237" spans="1:9" s="24" customFormat="1" ht="19.5" customHeight="1">
      <c r="A3237" s="225" t="s">
        <v>2672</v>
      </c>
      <c r="B3237" s="238" t="s">
        <v>2859</v>
      </c>
      <c r="C3237" s="228" t="s">
        <v>14</v>
      </c>
      <c r="D3237" s="41">
        <v>2.71</v>
      </c>
      <c r="E3237" s="26"/>
      <c r="F3237" s="41">
        <v>2.71</v>
      </c>
      <c r="G3237" s="228" t="s">
        <v>837</v>
      </c>
      <c r="H3237" s="228" t="s">
        <v>203</v>
      </c>
      <c r="I3237" s="225">
        <v>2023</v>
      </c>
    </row>
    <row r="3238" spans="1:9" s="24" customFormat="1" ht="19.5" customHeight="1">
      <c r="A3238" s="225" t="s">
        <v>2673</v>
      </c>
      <c r="B3238" s="238" t="s">
        <v>2860</v>
      </c>
      <c r="C3238" s="228" t="s">
        <v>14</v>
      </c>
      <c r="D3238" s="41">
        <v>8.5</v>
      </c>
      <c r="E3238" s="26"/>
      <c r="F3238" s="41">
        <v>8.5</v>
      </c>
      <c r="G3238" s="228" t="s">
        <v>837</v>
      </c>
      <c r="H3238" s="228" t="s">
        <v>203</v>
      </c>
      <c r="I3238" s="225">
        <v>2023</v>
      </c>
    </row>
    <row r="3239" spans="1:9" s="24" customFormat="1" ht="19.5" customHeight="1">
      <c r="A3239" s="225" t="s">
        <v>2674</v>
      </c>
      <c r="B3239" s="238" t="s">
        <v>2861</v>
      </c>
      <c r="C3239" s="228" t="s">
        <v>14</v>
      </c>
      <c r="D3239" s="41">
        <v>109.3</v>
      </c>
      <c r="E3239" s="26"/>
      <c r="F3239" s="41">
        <v>109.3</v>
      </c>
      <c r="G3239" s="228" t="s">
        <v>837</v>
      </c>
      <c r="H3239" s="228" t="s">
        <v>203</v>
      </c>
      <c r="I3239" s="225">
        <v>2024</v>
      </c>
    </row>
    <row r="3240" spans="1:9" s="24" customFormat="1" ht="19.5" customHeight="1">
      <c r="A3240" s="225" t="s">
        <v>2675</v>
      </c>
      <c r="B3240" s="238" t="s">
        <v>2862</v>
      </c>
      <c r="C3240" s="228" t="s">
        <v>14</v>
      </c>
      <c r="D3240" s="41">
        <v>11.589999999999998</v>
      </c>
      <c r="E3240" s="26"/>
      <c r="F3240" s="41">
        <v>11.589999999999998</v>
      </c>
      <c r="G3240" s="228" t="s">
        <v>840</v>
      </c>
      <c r="H3240" s="228" t="s">
        <v>203</v>
      </c>
      <c r="I3240" s="225">
        <v>2024</v>
      </c>
    </row>
    <row r="3241" spans="1:9" s="24" customFormat="1" ht="19.5" customHeight="1">
      <c r="A3241" s="225" t="s">
        <v>2676</v>
      </c>
      <c r="B3241" s="238" t="s">
        <v>2863</v>
      </c>
      <c r="C3241" s="228" t="s">
        <v>14</v>
      </c>
      <c r="D3241" s="41">
        <v>21</v>
      </c>
      <c r="E3241" s="26"/>
      <c r="F3241" s="41">
        <v>21</v>
      </c>
      <c r="G3241" s="228" t="s">
        <v>194</v>
      </c>
      <c r="H3241" s="228" t="s">
        <v>203</v>
      </c>
      <c r="I3241" s="225">
        <v>2024</v>
      </c>
    </row>
    <row r="3242" spans="1:9" s="24" customFormat="1" ht="19.5" customHeight="1">
      <c r="A3242" s="225" t="s">
        <v>2677</v>
      </c>
      <c r="B3242" s="238" t="s">
        <v>2864</v>
      </c>
      <c r="C3242" s="228" t="s">
        <v>14</v>
      </c>
      <c r="D3242" s="41">
        <v>2</v>
      </c>
      <c r="E3242" s="26"/>
      <c r="F3242" s="41">
        <v>2</v>
      </c>
      <c r="G3242" s="228" t="s">
        <v>194</v>
      </c>
      <c r="H3242" s="228" t="s">
        <v>203</v>
      </c>
      <c r="I3242" s="225">
        <v>2024</v>
      </c>
    </row>
    <row r="3243" spans="1:9" s="24" customFormat="1" ht="19.5" customHeight="1">
      <c r="A3243" s="225" t="s">
        <v>2678</v>
      </c>
      <c r="B3243" s="238" t="s">
        <v>2865</v>
      </c>
      <c r="C3243" s="228" t="s">
        <v>14</v>
      </c>
      <c r="D3243" s="41">
        <v>16.1</v>
      </c>
      <c r="E3243" s="26"/>
      <c r="F3243" s="41">
        <v>16.1</v>
      </c>
      <c r="G3243" s="228" t="s">
        <v>194</v>
      </c>
      <c r="H3243" s="228" t="s">
        <v>203</v>
      </c>
      <c r="I3243" s="225">
        <v>2023</v>
      </c>
    </row>
    <row r="3244" spans="1:9" s="24" customFormat="1" ht="19.5" customHeight="1">
      <c r="A3244" s="225" t="s">
        <v>2679</v>
      </c>
      <c r="B3244" s="238" t="s">
        <v>2866</v>
      </c>
      <c r="C3244" s="228" t="s">
        <v>14</v>
      </c>
      <c r="D3244" s="41">
        <v>41.5</v>
      </c>
      <c r="E3244" s="26"/>
      <c r="F3244" s="41">
        <v>41.5</v>
      </c>
      <c r="G3244" s="228" t="s">
        <v>839</v>
      </c>
      <c r="H3244" s="228" t="s">
        <v>203</v>
      </c>
      <c r="I3244" s="225">
        <v>2023</v>
      </c>
    </row>
    <row r="3245" spans="1:9" s="24" customFormat="1" ht="19.5" customHeight="1">
      <c r="A3245" s="225" t="s">
        <v>2680</v>
      </c>
      <c r="B3245" s="238" t="s">
        <v>2873</v>
      </c>
      <c r="C3245" s="228" t="s">
        <v>14</v>
      </c>
      <c r="D3245" s="41">
        <v>0.49</v>
      </c>
      <c r="E3245" s="26"/>
      <c r="F3245" s="41">
        <v>0.49</v>
      </c>
      <c r="G3245" s="228" t="s">
        <v>208</v>
      </c>
      <c r="H3245" s="228" t="s">
        <v>203</v>
      </c>
      <c r="I3245" s="225">
        <v>2023</v>
      </c>
    </row>
    <row r="3246" spans="1:9" s="24" customFormat="1" ht="19.5" customHeight="1">
      <c r="A3246" s="225" t="s">
        <v>2681</v>
      </c>
      <c r="B3246" s="238" t="s">
        <v>2874</v>
      </c>
      <c r="C3246" s="228" t="s">
        <v>14</v>
      </c>
      <c r="D3246" s="41">
        <v>3.26</v>
      </c>
      <c r="E3246" s="26"/>
      <c r="F3246" s="41">
        <v>3.26</v>
      </c>
      <c r="G3246" s="228" t="s">
        <v>208</v>
      </c>
      <c r="H3246" s="228" t="s">
        <v>203</v>
      </c>
      <c r="I3246" s="225">
        <v>2023</v>
      </c>
    </row>
    <row r="3247" spans="1:9" s="24" customFormat="1" ht="19.5" customHeight="1">
      <c r="A3247" s="225" t="s">
        <v>2682</v>
      </c>
      <c r="B3247" s="238" t="s">
        <v>2875</v>
      </c>
      <c r="C3247" s="228" t="s">
        <v>14</v>
      </c>
      <c r="D3247" s="41">
        <v>2.8</v>
      </c>
      <c r="E3247" s="26"/>
      <c r="F3247" s="41">
        <v>2.8</v>
      </c>
      <c r="G3247" s="228" t="s">
        <v>840</v>
      </c>
      <c r="H3247" s="228" t="s">
        <v>203</v>
      </c>
      <c r="I3247" s="225">
        <v>2024</v>
      </c>
    </row>
    <row r="3248" spans="1:9" s="24" customFormat="1" ht="19.5" customHeight="1">
      <c r="A3248" s="225" t="s">
        <v>2683</v>
      </c>
      <c r="B3248" s="238" t="s">
        <v>2876</v>
      </c>
      <c r="C3248" s="228" t="s">
        <v>14</v>
      </c>
      <c r="D3248" s="41">
        <v>11</v>
      </c>
      <c r="E3248" s="26"/>
      <c r="F3248" s="41">
        <v>11</v>
      </c>
      <c r="G3248" s="228" t="s">
        <v>854</v>
      </c>
      <c r="H3248" s="228" t="s">
        <v>203</v>
      </c>
      <c r="I3248" s="225">
        <v>2024</v>
      </c>
    </row>
    <row r="3249" spans="1:9" s="24" customFormat="1" ht="19.5" customHeight="1">
      <c r="A3249" s="225" t="s">
        <v>2684</v>
      </c>
      <c r="B3249" s="238" t="s">
        <v>2855</v>
      </c>
      <c r="C3249" s="228" t="s">
        <v>14</v>
      </c>
      <c r="D3249" s="41">
        <v>11.5</v>
      </c>
      <c r="E3249" s="26"/>
      <c r="F3249" s="41">
        <v>11.5</v>
      </c>
      <c r="G3249" s="228" t="s">
        <v>851</v>
      </c>
      <c r="H3249" s="228" t="s">
        <v>203</v>
      </c>
      <c r="I3249" s="225">
        <v>2024</v>
      </c>
    </row>
    <row r="3250" spans="1:9" s="24" customFormat="1" ht="19.5" customHeight="1">
      <c r="A3250" s="225" t="s">
        <v>2685</v>
      </c>
      <c r="B3250" s="238" t="s">
        <v>2855</v>
      </c>
      <c r="C3250" s="228" t="s">
        <v>14</v>
      </c>
      <c r="D3250" s="41">
        <v>23</v>
      </c>
      <c r="E3250" s="26"/>
      <c r="F3250" s="41">
        <v>23</v>
      </c>
      <c r="G3250" s="228" t="s">
        <v>847</v>
      </c>
      <c r="H3250" s="228" t="s">
        <v>203</v>
      </c>
      <c r="I3250" s="225">
        <v>2024</v>
      </c>
    </row>
    <row r="3251" spans="1:9" s="24" customFormat="1" ht="27" customHeight="1">
      <c r="A3251" s="225" t="s">
        <v>2686</v>
      </c>
      <c r="B3251" s="238" t="s">
        <v>2867</v>
      </c>
      <c r="C3251" s="228" t="s">
        <v>14</v>
      </c>
      <c r="D3251" s="41">
        <v>6.7</v>
      </c>
      <c r="E3251" s="27"/>
      <c r="F3251" s="41">
        <v>6.7</v>
      </c>
      <c r="G3251" s="17" t="s">
        <v>849</v>
      </c>
      <c r="H3251" s="228" t="s">
        <v>203</v>
      </c>
      <c r="I3251" s="225">
        <v>2024</v>
      </c>
    </row>
    <row r="3252" spans="1:9" s="24" customFormat="1" ht="19.5" customHeight="1">
      <c r="A3252" s="225" t="s">
        <v>2687</v>
      </c>
      <c r="B3252" s="238" t="s">
        <v>2868</v>
      </c>
      <c r="C3252" s="228" t="s">
        <v>14</v>
      </c>
      <c r="D3252" s="41">
        <v>1.4</v>
      </c>
      <c r="E3252" s="27"/>
      <c r="F3252" s="41">
        <v>1.4</v>
      </c>
      <c r="G3252" s="17" t="s">
        <v>851</v>
      </c>
      <c r="H3252" s="228" t="s">
        <v>203</v>
      </c>
      <c r="I3252" s="225">
        <v>2023</v>
      </c>
    </row>
    <row r="3253" spans="1:9" s="24" customFormat="1" ht="19.5" customHeight="1">
      <c r="A3253" s="225" t="s">
        <v>2688</v>
      </c>
      <c r="B3253" s="238" t="s">
        <v>2856</v>
      </c>
      <c r="C3253" s="228" t="s">
        <v>14</v>
      </c>
      <c r="D3253" s="41">
        <v>32.92</v>
      </c>
      <c r="E3253" s="27"/>
      <c r="F3253" s="41">
        <v>32.92</v>
      </c>
      <c r="G3253" s="17" t="s">
        <v>838</v>
      </c>
      <c r="H3253" s="228" t="s">
        <v>203</v>
      </c>
      <c r="I3253" s="225">
        <v>2023</v>
      </c>
    </row>
    <row r="3254" spans="1:9" s="24" customFormat="1" ht="19.5" customHeight="1">
      <c r="A3254" s="225" t="s">
        <v>2689</v>
      </c>
      <c r="B3254" s="242" t="s">
        <v>970</v>
      </c>
      <c r="C3254" s="228" t="s">
        <v>14</v>
      </c>
      <c r="D3254" s="41">
        <v>0.36</v>
      </c>
      <c r="E3254" s="27"/>
      <c r="F3254" s="41">
        <v>0.36</v>
      </c>
      <c r="G3254" s="17" t="s">
        <v>849</v>
      </c>
      <c r="H3254" s="228" t="s">
        <v>203</v>
      </c>
      <c r="I3254" s="225">
        <v>2023</v>
      </c>
    </row>
    <row r="3255" spans="1:9" s="24" customFormat="1" ht="19.5" customHeight="1">
      <c r="A3255" s="225" t="s">
        <v>2690</v>
      </c>
      <c r="B3255" s="238" t="s">
        <v>2857</v>
      </c>
      <c r="C3255" s="228"/>
      <c r="D3255" s="41">
        <v>4.01</v>
      </c>
      <c r="E3255" s="27"/>
      <c r="F3255" s="41">
        <v>4.01</v>
      </c>
      <c r="G3255" s="17" t="s">
        <v>838</v>
      </c>
      <c r="H3255" s="228" t="s">
        <v>203</v>
      </c>
      <c r="I3255" s="225">
        <v>2023</v>
      </c>
    </row>
    <row r="3256" spans="1:9" s="45" customFormat="1" ht="19.5" customHeight="1">
      <c r="A3256" s="225" t="s">
        <v>2691</v>
      </c>
      <c r="B3256" s="238" t="s">
        <v>2911</v>
      </c>
      <c r="C3256" s="228" t="s">
        <v>14</v>
      </c>
      <c r="D3256" s="36">
        <v>198.6</v>
      </c>
      <c r="E3256" s="26"/>
      <c r="F3256" s="36">
        <v>198.6</v>
      </c>
      <c r="G3256" s="228" t="s">
        <v>1081</v>
      </c>
      <c r="H3256" s="228" t="s">
        <v>204</v>
      </c>
      <c r="I3256" s="225">
        <v>2022</v>
      </c>
    </row>
    <row r="3257" spans="1:9" s="45" customFormat="1" ht="19.5" customHeight="1">
      <c r="A3257" s="225" t="s">
        <v>2692</v>
      </c>
      <c r="B3257" s="238" t="s">
        <v>2912</v>
      </c>
      <c r="C3257" s="228" t="s">
        <v>14</v>
      </c>
      <c r="D3257" s="36">
        <v>11.62</v>
      </c>
      <c r="E3257" s="26"/>
      <c r="F3257" s="36">
        <v>11.62</v>
      </c>
      <c r="G3257" s="228" t="s">
        <v>1040</v>
      </c>
      <c r="H3257" s="228" t="s">
        <v>204</v>
      </c>
      <c r="I3257" s="225">
        <v>2023</v>
      </c>
    </row>
    <row r="3258" spans="1:9" s="45" customFormat="1" ht="19.5" customHeight="1">
      <c r="A3258" s="225" t="s">
        <v>2693</v>
      </c>
      <c r="B3258" s="238" t="s">
        <v>1062</v>
      </c>
      <c r="C3258" s="228" t="s">
        <v>14</v>
      </c>
      <c r="D3258" s="36">
        <v>12</v>
      </c>
      <c r="E3258" s="26"/>
      <c r="F3258" s="36">
        <v>12</v>
      </c>
      <c r="G3258" s="228" t="s">
        <v>1040</v>
      </c>
      <c r="H3258" s="228" t="s">
        <v>204</v>
      </c>
      <c r="I3258" s="225">
        <v>2023</v>
      </c>
    </row>
    <row r="3259" spans="1:9" s="45" customFormat="1" ht="19.5" customHeight="1">
      <c r="A3259" s="225" t="s">
        <v>2694</v>
      </c>
      <c r="B3259" s="238" t="s">
        <v>2913</v>
      </c>
      <c r="C3259" s="228" t="s">
        <v>14</v>
      </c>
      <c r="D3259" s="36">
        <v>1.5514</v>
      </c>
      <c r="E3259" s="26"/>
      <c r="F3259" s="36">
        <v>1.5514</v>
      </c>
      <c r="G3259" s="228" t="s">
        <v>1068</v>
      </c>
      <c r="H3259" s="228" t="s">
        <v>204</v>
      </c>
      <c r="I3259" s="225">
        <v>2023</v>
      </c>
    </row>
    <row r="3260" spans="1:9" s="45" customFormat="1" ht="19.5" customHeight="1">
      <c r="A3260" s="225" t="s">
        <v>2695</v>
      </c>
      <c r="B3260" s="238" t="s">
        <v>1044</v>
      </c>
      <c r="C3260" s="228" t="s">
        <v>14</v>
      </c>
      <c r="D3260" s="36">
        <v>10</v>
      </c>
      <c r="E3260" s="26"/>
      <c r="F3260" s="36">
        <v>10</v>
      </c>
      <c r="G3260" s="228" t="s">
        <v>1045</v>
      </c>
      <c r="H3260" s="228" t="s">
        <v>204</v>
      </c>
      <c r="I3260" s="225">
        <v>2023</v>
      </c>
    </row>
    <row r="3261" spans="1:9" s="45" customFormat="1" ht="19.5" customHeight="1">
      <c r="A3261" s="225" t="s">
        <v>2696</v>
      </c>
      <c r="B3261" s="238" t="s">
        <v>1046</v>
      </c>
      <c r="C3261" s="228" t="s">
        <v>14</v>
      </c>
      <c r="D3261" s="36">
        <v>7</v>
      </c>
      <c r="E3261" s="26"/>
      <c r="F3261" s="36">
        <v>7</v>
      </c>
      <c r="G3261" s="228" t="s">
        <v>1039</v>
      </c>
      <c r="H3261" s="228" t="s">
        <v>204</v>
      </c>
      <c r="I3261" s="225">
        <v>2023</v>
      </c>
    </row>
    <row r="3262" spans="1:9" s="45" customFormat="1" ht="19.5" customHeight="1">
      <c r="A3262" s="225" t="s">
        <v>2697</v>
      </c>
      <c r="B3262" s="238" t="s">
        <v>1047</v>
      </c>
      <c r="C3262" s="228" t="s">
        <v>14</v>
      </c>
      <c r="D3262" s="36">
        <v>5</v>
      </c>
      <c r="E3262" s="26"/>
      <c r="F3262" s="36">
        <v>5</v>
      </c>
      <c r="G3262" s="228" t="s">
        <v>1039</v>
      </c>
      <c r="H3262" s="228" t="s">
        <v>204</v>
      </c>
      <c r="I3262" s="225">
        <v>2023</v>
      </c>
    </row>
    <row r="3263" spans="1:9" s="45" customFormat="1" ht="19.5" customHeight="1">
      <c r="A3263" s="225" t="s">
        <v>2698</v>
      </c>
      <c r="B3263" s="238" t="s">
        <v>2914</v>
      </c>
      <c r="C3263" s="228" t="s">
        <v>14</v>
      </c>
      <c r="D3263" s="36">
        <v>1.54</v>
      </c>
      <c r="E3263" s="26"/>
      <c r="F3263" s="36">
        <v>1.54</v>
      </c>
      <c r="G3263" s="228" t="s">
        <v>1039</v>
      </c>
      <c r="H3263" s="228" t="s">
        <v>204</v>
      </c>
      <c r="I3263" s="225">
        <v>2023</v>
      </c>
    </row>
    <row r="3264" spans="1:9" s="45" customFormat="1" ht="19.5" customHeight="1">
      <c r="A3264" s="225" t="s">
        <v>3193</v>
      </c>
      <c r="B3264" s="238" t="s">
        <v>1048</v>
      </c>
      <c r="C3264" s="228" t="s">
        <v>14</v>
      </c>
      <c r="D3264" s="36">
        <v>30</v>
      </c>
      <c r="E3264" s="26"/>
      <c r="F3264" s="36">
        <v>30</v>
      </c>
      <c r="G3264" s="228" t="s">
        <v>1049</v>
      </c>
      <c r="H3264" s="228" t="s">
        <v>204</v>
      </c>
      <c r="I3264" s="225">
        <v>2023</v>
      </c>
    </row>
    <row r="3265" spans="1:9" s="45" customFormat="1" ht="19.5" customHeight="1">
      <c r="A3265" s="225" t="s">
        <v>3194</v>
      </c>
      <c r="B3265" s="238" t="s">
        <v>1050</v>
      </c>
      <c r="C3265" s="228" t="s">
        <v>14</v>
      </c>
      <c r="D3265" s="36">
        <v>30</v>
      </c>
      <c r="E3265" s="26"/>
      <c r="F3265" s="36">
        <v>30</v>
      </c>
      <c r="G3265" s="228" t="s">
        <v>1051</v>
      </c>
      <c r="H3265" s="228" t="s">
        <v>204</v>
      </c>
      <c r="I3265" s="225">
        <v>2023</v>
      </c>
    </row>
    <row r="3266" spans="1:9" s="45" customFormat="1" ht="19.5" customHeight="1">
      <c r="A3266" s="225" t="s">
        <v>3195</v>
      </c>
      <c r="B3266" s="238" t="s">
        <v>2915</v>
      </c>
      <c r="C3266" s="228" t="s">
        <v>14</v>
      </c>
      <c r="D3266" s="36">
        <v>3</v>
      </c>
      <c r="E3266" s="26"/>
      <c r="F3266" s="36">
        <v>3</v>
      </c>
      <c r="G3266" s="228" t="s">
        <v>1034</v>
      </c>
      <c r="H3266" s="228" t="s">
        <v>204</v>
      </c>
      <c r="I3266" s="225">
        <v>2023</v>
      </c>
    </row>
    <row r="3267" spans="1:9" s="45" customFormat="1" ht="19.5" customHeight="1">
      <c r="A3267" s="225" t="s">
        <v>3196</v>
      </c>
      <c r="B3267" s="238" t="s">
        <v>1052</v>
      </c>
      <c r="C3267" s="228" t="s">
        <v>14</v>
      </c>
      <c r="D3267" s="36">
        <v>30</v>
      </c>
      <c r="E3267" s="26"/>
      <c r="F3267" s="36">
        <v>30</v>
      </c>
      <c r="G3267" s="228" t="s">
        <v>1053</v>
      </c>
      <c r="H3267" s="228" t="s">
        <v>204</v>
      </c>
      <c r="I3267" s="225">
        <v>2023</v>
      </c>
    </row>
    <row r="3268" spans="1:9" s="45" customFormat="1" ht="19.5" customHeight="1">
      <c r="A3268" s="225" t="s">
        <v>3197</v>
      </c>
      <c r="B3268" s="238" t="s">
        <v>1054</v>
      </c>
      <c r="C3268" s="228" t="s">
        <v>14</v>
      </c>
      <c r="D3268" s="36">
        <v>10</v>
      </c>
      <c r="E3268" s="26"/>
      <c r="F3268" s="36">
        <v>10</v>
      </c>
      <c r="G3268" s="228" t="s">
        <v>1053</v>
      </c>
      <c r="H3268" s="228" t="s">
        <v>204</v>
      </c>
      <c r="I3268" s="225">
        <v>2023</v>
      </c>
    </row>
    <row r="3269" spans="1:9" s="45" customFormat="1" ht="19.5" customHeight="1">
      <c r="A3269" s="225" t="s">
        <v>3198</v>
      </c>
      <c r="B3269" s="238" t="s">
        <v>1055</v>
      </c>
      <c r="C3269" s="228" t="s">
        <v>14</v>
      </c>
      <c r="D3269" s="36">
        <v>2.45</v>
      </c>
      <c r="E3269" s="26"/>
      <c r="F3269" s="36">
        <v>2.45</v>
      </c>
      <c r="G3269" s="228" t="s">
        <v>1053</v>
      </c>
      <c r="H3269" s="228" t="s">
        <v>204</v>
      </c>
      <c r="I3269" s="225">
        <v>2023</v>
      </c>
    </row>
    <row r="3270" spans="1:9" s="45" customFormat="1" ht="19.5" customHeight="1">
      <c r="A3270" s="225" t="s">
        <v>3199</v>
      </c>
      <c r="B3270" s="238" t="s">
        <v>2916</v>
      </c>
      <c r="C3270" s="228" t="s">
        <v>14</v>
      </c>
      <c r="D3270" s="36">
        <v>5</v>
      </c>
      <c r="E3270" s="26"/>
      <c r="F3270" s="36">
        <v>5</v>
      </c>
      <c r="G3270" s="228" t="s">
        <v>1053</v>
      </c>
      <c r="H3270" s="228" t="s">
        <v>204</v>
      </c>
      <c r="I3270" s="225">
        <v>2023</v>
      </c>
    </row>
    <row r="3271" spans="1:9" s="45" customFormat="1" ht="19.5" customHeight="1">
      <c r="A3271" s="225" t="s">
        <v>3200</v>
      </c>
      <c r="B3271" s="238" t="s">
        <v>2917</v>
      </c>
      <c r="C3271" s="228" t="s">
        <v>14</v>
      </c>
      <c r="D3271" s="36">
        <v>5</v>
      </c>
      <c r="E3271" s="26"/>
      <c r="F3271" s="36">
        <v>5</v>
      </c>
      <c r="G3271" s="228" t="s">
        <v>1053</v>
      </c>
      <c r="H3271" s="228" t="s">
        <v>204</v>
      </c>
      <c r="I3271" s="225">
        <v>2023</v>
      </c>
    </row>
    <row r="3272" spans="1:9" ht="19.5" customHeight="1">
      <c r="A3272" s="225" t="s">
        <v>3201</v>
      </c>
      <c r="B3272" s="307" t="s">
        <v>2918</v>
      </c>
      <c r="C3272" s="20" t="s">
        <v>14</v>
      </c>
      <c r="D3272" s="194">
        <v>1.04</v>
      </c>
      <c r="E3272" s="195"/>
      <c r="F3272" s="194">
        <v>1.04</v>
      </c>
      <c r="G3272" s="20" t="s">
        <v>1053</v>
      </c>
      <c r="H3272" s="15" t="s">
        <v>204</v>
      </c>
      <c r="I3272" s="225">
        <v>2023</v>
      </c>
    </row>
    <row r="3273" spans="1:9" ht="19.5" customHeight="1">
      <c r="A3273" s="225" t="s">
        <v>3202</v>
      </c>
      <c r="B3273" s="307" t="s">
        <v>2919</v>
      </c>
      <c r="C3273" s="20" t="s">
        <v>14</v>
      </c>
      <c r="D3273" s="194">
        <v>30</v>
      </c>
      <c r="E3273" s="195"/>
      <c r="F3273" s="194">
        <v>30</v>
      </c>
      <c r="G3273" s="20" t="s">
        <v>2920</v>
      </c>
      <c r="H3273" s="15" t="s">
        <v>204</v>
      </c>
      <c r="I3273" s="225">
        <v>2023</v>
      </c>
    </row>
    <row r="3274" spans="1:9" ht="19.5" customHeight="1">
      <c r="A3274" s="225" t="s">
        <v>3203</v>
      </c>
      <c r="B3274" s="307" t="s">
        <v>1057</v>
      </c>
      <c r="C3274" s="20" t="s">
        <v>14</v>
      </c>
      <c r="D3274" s="194">
        <v>27</v>
      </c>
      <c r="E3274" s="195"/>
      <c r="F3274" s="194">
        <v>27</v>
      </c>
      <c r="G3274" s="20" t="s">
        <v>1058</v>
      </c>
      <c r="H3274" s="15" t="s">
        <v>204</v>
      </c>
      <c r="I3274" s="225">
        <v>2021</v>
      </c>
    </row>
    <row r="3275" spans="1:9" ht="19.5" customHeight="1">
      <c r="A3275" s="225" t="s">
        <v>3204</v>
      </c>
      <c r="B3275" s="307" t="s">
        <v>1059</v>
      </c>
      <c r="C3275" s="20" t="s">
        <v>14</v>
      </c>
      <c r="D3275" s="194">
        <v>10</v>
      </c>
      <c r="E3275" s="195"/>
      <c r="F3275" s="194">
        <v>10</v>
      </c>
      <c r="G3275" s="20" t="s">
        <v>1058</v>
      </c>
      <c r="H3275" s="15" t="s">
        <v>204</v>
      </c>
      <c r="I3275" s="225">
        <v>2021</v>
      </c>
    </row>
    <row r="3276" spans="1:9" ht="19.5" customHeight="1">
      <c r="A3276" s="225" t="s">
        <v>3205</v>
      </c>
      <c r="B3276" s="307" t="s">
        <v>1060</v>
      </c>
      <c r="C3276" s="20" t="s">
        <v>14</v>
      </c>
      <c r="D3276" s="194">
        <v>29.999999999999996</v>
      </c>
      <c r="E3276" s="195"/>
      <c r="F3276" s="194">
        <v>29.999999999999996</v>
      </c>
      <c r="G3276" s="20" t="s">
        <v>1058</v>
      </c>
      <c r="H3276" s="15" t="s">
        <v>204</v>
      </c>
      <c r="I3276" s="225">
        <v>2021</v>
      </c>
    </row>
    <row r="3277" spans="1:9" ht="19.5" customHeight="1">
      <c r="A3277" s="225" t="s">
        <v>3206</v>
      </c>
      <c r="B3277" s="307" t="s">
        <v>1061</v>
      </c>
      <c r="C3277" s="20" t="s">
        <v>14</v>
      </c>
      <c r="D3277" s="194">
        <v>30</v>
      </c>
      <c r="E3277" s="195"/>
      <c r="F3277" s="194">
        <v>30</v>
      </c>
      <c r="G3277" s="20" t="s">
        <v>1058</v>
      </c>
      <c r="H3277" s="15" t="s">
        <v>204</v>
      </c>
      <c r="I3277" s="225">
        <v>2021</v>
      </c>
    </row>
    <row r="3278" spans="1:9" ht="19.5" customHeight="1">
      <c r="A3278" s="225" t="s">
        <v>3207</v>
      </c>
      <c r="B3278" s="307" t="s">
        <v>2914</v>
      </c>
      <c r="C3278" s="20" t="s">
        <v>14</v>
      </c>
      <c r="D3278" s="194">
        <v>2</v>
      </c>
      <c r="E3278" s="195"/>
      <c r="F3278" s="194">
        <v>2</v>
      </c>
      <c r="G3278" s="20" t="s">
        <v>1058</v>
      </c>
      <c r="H3278" s="15" t="s">
        <v>204</v>
      </c>
      <c r="I3278" s="225">
        <v>2021</v>
      </c>
    </row>
    <row r="3279" spans="1:9" ht="19.5" customHeight="1">
      <c r="A3279" s="225" t="s">
        <v>3208</v>
      </c>
      <c r="B3279" s="307" t="s">
        <v>1063</v>
      </c>
      <c r="C3279" s="20" t="s">
        <v>14</v>
      </c>
      <c r="D3279" s="194">
        <v>12</v>
      </c>
      <c r="E3279" s="195"/>
      <c r="F3279" s="194">
        <v>12</v>
      </c>
      <c r="G3279" s="20" t="s">
        <v>1064</v>
      </c>
      <c r="H3279" s="15" t="s">
        <v>204</v>
      </c>
      <c r="I3279" s="225">
        <v>2021</v>
      </c>
    </row>
    <row r="3280" spans="1:9" ht="19.5" customHeight="1">
      <c r="A3280" s="225" t="s">
        <v>3209</v>
      </c>
      <c r="B3280" s="307" t="s">
        <v>1065</v>
      </c>
      <c r="C3280" s="20" t="s">
        <v>14</v>
      </c>
      <c r="D3280" s="194">
        <v>10</v>
      </c>
      <c r="E3280" s="195"/>
      <c r="F3280" s="194">
        <v>10</v>
      </c>
      <c r="G3280" s="20" t="s">
        <v>1066</v>
      </c>
      <c r="H3280" s="15" t="s">
        <v>204</v>
      </c>
      <c r="I3280" s="225">
        <v>2022</v>
      </c>
    </row>
    <row r="3281" spans="1:9" ht="19.5" customHeight="1">
      <c r="A3281" s="225" t="s">
        <v>3210</v>
      </c>
      <c r="B3281" s="307" t="s">
        <v>2921</v>
      </c>
      <c r="C3281" s="20" t="s">
        <v>14</v>
      </c>
      <c r="D3281" s="194">
        <v>20</v>
      </c>
      <c r="E3281" s="195"/>
      <c r="F3281" s="194">
        <v>20</v>
      </c>
      <c r="G3281" s="20" t="s">
        <v>1139</v>
      </c>
      <c r="H3281" s="15" t="s">
        <v>204</v>
      </c>
      <c r="I3281" s="225">
        <v>2022</v>
      </c>
    </row>
    <row r="3282" spans="1:9" ht="19.5" customHeight="1">
      <c r="A3282" s="225" t="s">
        <v>3211</v>
      </c>
      <c r="B3282" s="307" t="s">
        <v>2922</v>
      </c>
      <c r="C3282" s="20" t="s">
        <v>14</v>
      </c>
      <c r="D3282" s="194">
        <v>60</v>
      </c>
      <c r="E3282" s="195"/>
      <c r="F3282" s="194">
        <v>60</v>
      </c>
      <c r="G3282" s="20" t="s">
        <v>181</v>
      </c>
      <c r="H3282" s="15" t="s">
        <v>204</v>
      </c>
      <c r="I3282" s="225">
        <v>2022</v>
      </c>
    </row>
    <row r="3283" spans="1:9" ht="19.5" customHeight="1">
      <c r="A3283" s="225" t="s">
        <v>3212</v>
      </c>
      <c r="B3283" s="307" t="s">
        <v>2997</v>
      </c>
      <c r="C3283" s="20" t="s">
        <v>14</v>
      </c>
      <c r="D3283" s="194">
        <v>2.69</v>
      </c>
      <c r="E3283" s="195"/>
      <c r="F3283" s="194">
        <v>2.69</v>
      </c>
      <c r="G3283" s="20" t="s">
        <v>1401</v>
      </c>
      <c r="H3283" s="15" t="s">
        <v>205</v>
      </c>
      <c r="I3283" s="225">
        <v>2022</v>
      </c>
    </row>
    <row r="3284" spans="1:9" ht="19.5" customHeight="1">
      <c r="A3284" s="225" t="s">
        <v>3213</v>
      </c>
      <c r="B3284" s="307" t="s">
        <v>2998</v>
      </c>
      <c r="C3284" s="20" t="s">
        <v>14</v>
      </c>
      <c r="D3284" s="194">
        <v>0.047145</v>
      </c>
      <c r="E3284" s="195"/>
      <c r="F3284" s="194">
        <v>0.047145</v>
      </c>
      <c r="G3284" s="20" t="s">
        <v>1408</v>
      </c>
      <c r="H3284" s="15" t="s">
        <v>205</v>
      </c>
      <c r="I3284" s="225">
        <v>2022</v>
      </c>
    </row>
    <row r="3285" spans="1:9" ht="19.5" customHeight="1">
      <c r="A3285" s="225" t="s">
        <v>3214</v>
      </c>
      <c r="B3285" s="307" t="s">
        <v>2999</v>
      </c>
      <c r="C3285" s="20" t="s">
        <v>14</v>
      </c>
      <c r="D3285" s="194">
        <v>1.15</v>
      </c>
      <c r="E3285" s="195"/>
      <c r="F3285" s="194">
        <v>1.15</v>
      </c>
      <c r="G3285" s="20" t="s">
        <v>1412</v>
      </c>
      <c r="H3285" s="15" t="s">
        <v>205</v>
      </c>
      <c r="I3285" s="225">
        <v>2024</v>
      </c>
    </row>
    <row r="3286" spans="1:9" ht="19.5" customHeight="1">
      <c r="A3286" s="225" t="s">
        <v>3215</v>
      </c>
      <c r="B3286" s="307" t="s">
        <v>3000</v>
      </c>
      <c r="C3286" s="20" t="s">
        <v>14</v>
      </c>
      <c r="D3286" s="194">
        <v>1.23</v>
      </c>
      <c r="E3286" s="195"/>
      <c r="F3286" s="194">
        <v>1.23</v>
      </c>
      <c r="G3286" s="20" t="s">
        <v>1413</v>
      </c>
      <c r="H3286" s="15" t="s">
        <v>205</v>
      </c>
      <c r="I3286" s="225">
        <v>2023</v>
      </c>
    </row>
    <row r="3287" spans="1:9" ht="19.5" customHeight="1">
      <c r="A3287" s="225" t="s">
        <v>3216</v>
      </c>
      <c r="B3287" s="307" t="s">
        <v>3001</v>
      </c>
      <c r="C3287" s="20" t="s">
        <v>14</v>
      </c>
      <c r="D3287" s="194">
        <v>20.42</v>
      </c>
      <c r="E3287" s="195"/>
      <c r="F3287" s="194">
        <v>20.42</v>
      </c>
      <c r="G3287" s="20" t="s">
        <v>1414</v>
      </c>
      <c r="H3287" s="15" t="s">
        <v>205</v>
      </c>
      <c r="I3287" s="225">
        <v>2023</v>
      </c>
    </row>
    <row r="3288" spans="1:9" ht="19.5" customHeight="1">
      <c r="A3288" s="225" t="s">
        <v>3217</v>
      </c>
      <c r="B3288" s="307" t="s">
        <v>3002</v>
      </c>
      <c r="C3288" s="20" t="s">
        <v>14</v>
      </c>
      <c r="D3288" s="194">
        <v>18.65</v>
      </c>
      <c r="E3288" s="195"/>
      <c r="F3288" s="194">
        <v>18.65</v>
      </c>
      <c r="G3288" s="20" t="s">
        <v>1415</v>
      </c>
      <c r="H3288" s="15" t="s">
        <v>205</v>
      </c>
      <c r="I3288" s="225">
        <v>2023</v>
      </c>
    </row>
    <row r="3289" spans="1:9" ht="19.5" customHeight="1">
      <c r="A3289" s="225" t="s">
        <v>3218</v>
      </c>
      <c r="B3289" s="307" t="s">
        <v>3003</v>
      </c>
      <c r="C3289" s="20" t="s">
        <v>14</v>
      </c>
      <c r="D3289" s="194">
        <v>1.28</v>
      </c>
      <c r="E3289" s="195"/>
      <c r="F3289" s="194">
        <v>1.28</v>
      </c>
      <c r="G3289" s="20" t="s">
        <v>1409</v>
      </c>
      <c r="H3289" s="15" t="s">
        <v>205</v>
      </c>
      <c r="I3289" s="225">
        <v>2021</v>
      </c>
    </row>
    <row r="3290" spans="1:9" ht="19.5" customHeight="1">
      <c r="A3290" s="225" t="s">
        <v>3219</v>
      </c>
      <c r="B3290" s="307" t="s">
        <v>3003</v>
      </c>
      <c r="C3290" s="20" t="s">
        <v>14</v>
      </c>
      <c r="D3290" s="194">
        <v>1.9200000000000002</v>
      </c>
      <c r="E3290" s="195"/>
      <c r="F3290" s="194">
        <v>1.9200000000000002</v>
      </c>
      <c r="G3290" s="20" t="s">
        <v>1410</v>
      </c>
      <c r="H3290" s="15" t="s">
        <v>205</v>
      </c>
      <c r="I3290" s="225">
        <v>2022</v>
      </c>
    </row>
    <row r="3291" spans="1:9" ht="19.5" customHeight="1">
      <c r="A3291" s="225" t="s">
        <v>3220</v>
      </c>
      <c r="B3291" s="307" t="s">
        <v>3003</v>
      </c>
      <c r="C3291" s="20" t="s">
        <v>14</v>
      </c>
      <c r="D3291" s="194">
        <v>5.020767</v>
      </c>
      <c r="E3291" s="195"/>
      <c r="F3291" s="194">
        <v>5.020767</v>
      </c>
      <c r="G3291" s="20" t="s">
        <v>1418</v>
      </c>
      <c r="H3291" s="15" t="s">
        <v>205</v>
      </c>
      <c r="I3291" s="225">
        <v>2022</v>
      </c>
    </row>
    <row r="3292" spans="1:9" ht="19.5" customHeight="1">
      <c r="A3292" s="225" t="s">
        <v>3221</v>
      </c>
      <c r="B3292" s="307" t="s">
        <v>3004</v>
      </c>
      <c r="C3292" s="20" t="s">
        <v>14</v>
      </c>
      <c r="D3292" s="194">
        <v>25.5</v>
      </c>
      <c r="E3292" s="195"/>
      <c r="F3292" s="194">
        <v>25.5</v>
      </c>
      <c r="G3292" s="20" t="s">
        <v>1418</v>
      </c>
      <c r="H3292" s="15" t="s">
        <v>205</v>
      </c>
      <c r="I3292" s="225">
        <v>2022</v>
      </c>
    </row>
    <row r="3293" spans="1:9" ht="19.5" customHeight="1">
      <c r="A3293" s="225" t="s">
        <v>3222</v>
      </c>
      <c r="B3293" s="307" t="s">
        <v>3005</v>
      </c>
      <c r="C3293" s="20" t="s">
        <v>14</v>
      </c>
      <c r="D3293" s="194">
        <v>9.57</v>
      </c>
      <c r="E3293" s="195"/>
      <c r="F3293" s="194">
        <v>9.57</v>
      </c>
      <c r="G3293" s="20" t="s">
        <v>1411</v>
      </c>
      <c r="H3293" s="15" t="s">
        <v>205</v>
      </c>
      <c r="I3293" s="225">
        <v>2022</v>
      </c>
    </row>
    <row r="3294" spans="1:9" ht="19.5" customHeight="1">
      <c r="A3294" s="225" t="s">
        <v>3223</v>
      </c>
      <c r="B3294" s="307" t="s">
        <v>3000</v>
      </c>
      <c r="C3294" s="20" t="s">
        <v>14</v>
      </c>
      <c r="D3294" s="194">
        <v>2.93</v>
      </c>
      <c r="E3294" s="195"/>
      <c r="F3294" s="194">
        <v>2.93</v>
      </c>
      <c r="G3294" s="20" t="s">
        <v>1403</v>
      </c>
      <c r="H3294" s="15" t="s">
        <v>205</v>
      </c>
      <c r="I3294" s="225">
        <v>2022</v>
      </c>
    </row>
    <row r="3295" spans="1:9" ht="19.5" customHeight="1">
      <c r="A3295" s="225" t="s">
        <v>3224</v>
      </c>
      <c r="B3295" s="307" t="s">
        <v>3006</v>
      </c>
      <c r="C3295" s="20" t="s">
        <v>14</v>
      </c>
      <c r="D3295" s="194">
        <v>27.591054000000014</v>
      </c>
      <c r="E3295" s="195"/>
      <c r="F3295" s="194">
        <v>27.591054000000014</v>
      </c>
      <c r="G3295" s="20" t="s">
        <v>1401</v>
      </c>
      <c r="H3295" s="15" t="s">
        <v>205</v>
      </c>
      <c r="I3295" s="225">
        <v>2022</v>
      </c>
    </row>
    <row r="3296" spans="1:9" ht="19.5" customHeight="1">
      <c r="A3296" s="225" t="s">
        <v>3225</v>
      </c>
      <c r="B3296" s="307" t="s">
        <v>3006</v>
      </c>
      <c r="C3296" s="20" t="s">
        <v>14</v>
      </c>
      <c r="D3296" s="194">
        <v>58.06</v>
      </c>
      <c r="E3296" s="195"/>
      <c r="F3296" s="194">
        <v>58.06</v>
      </c>
      <c r="G3296" s="20" t="s">
        <v>1402</v>
      </c>
      <c r="H3296" s="15" t="s">
        <v>205</v>
      </c>
      <c r="I3296" s="225">
        <v>2021</v>
      </c>
    </row>
    <row r="3297" spans="1:9" ht="19.5" customHeight="1">
      <c r="A3297" s="225" t="s">
        <v>3226</v>
      </c>
      <c r="B3297" s="307" t="s">
        <v>3003</v>
      </c>
      <c r="C3297" s="20" t="s">
        <v>14</v>
      </c>
      <c r="D3297" s="194">
        <v>14.66</v>
      </c>
      <c r="E3297" s="195"/>
      <c r="F3297" s="194">
        <v>14.66</v>
      </c>
      <c r="G3297" s="20" t="s">
        <v>1406</v>
      </c>
      <c r="H3297" s="15" t="s">
        <v>205</v>
      </c>
      <c r="I3297" s="225">
        <v>2021</v>
      </c>
    </row>
    <row r="3298" spans="1:9" ht="19.5" customHeight="1">
      <c r="A3298" s="225" t="s">
        <v>3227</v>
      </c>
      <c r="B3298" s="307" t="s">
        <v>3003</v>
      </c>
      <c r="C3298" s="20" t="s">
        <v>14</v>
      </c>
      <c r="D3298" s="194">
        <v>0.22</v>
      </c>
      <c r="E3298" s="195"/>
      <c r="F3298" s="194">
        <v>0.22</v>
      </c>
      <c r="G3298" s="20" t="s">
        <v>1404</v>
      </c>
      <c r="H3298" s="15" t="s">
        <v>205</v>
      </c>
      <c r="I3298" s="225">
        <v>2021</v>
      </c>
    </row>
    <row r="3299" spans="1:9" ht="19.5" customHeight="1">
      <c r="A3299" s="225" t="s">
        <v>3228</v>
      </c>
      <c r="B3299" s="258" t="s">
        <v>3030</v>
      </c>
      <c r="C3299" s="17" t="s">
        <v>14</v>
      </c>
      <c r="D3299" s="27">
        <v>5.43</v>
      </c>
      <c r="E3299" s="27"/>
      <c r="F3299" s="27">
        <v>5.43</v>
      </c>
      <c r="G3299" s="228" t="s">
        <v>1186</v>
      </c>
      <c r="H3299" s="228" t="s">
        <v>206</v>
      </c>
      <c r="I3299" s="225">
        <v>2022</v>
      </c>
    </row>
    <row r="3300" spans="1:9" ht="19.5" customHeight="1">
      <c r="A3300" s="225" t="s">
        <v>3229</v>
      </c>
      <c r="B3300" s="258" t="s">
        <v>3031</v>
      </c>
      <c r="C3300" s="17" t="s">
        <v>14</v>
      </c>
      <c r="D3300" s="27">
        <v>16.86</v>
      </c>
      <c r="E3300" s="27"/>
      <c r="F3300" s="27">
        <v>16.86</v>
      </c>
      <c r="G3300" s="228" t="s">
        <v>1193</v>
      </c>
      <c r="H3300" s="228" t="s">
        <v>206</v>
      </c>
      <c r="I3300" s="225">
        <v>2021</v>
      </c>
    </row>
    <row r="3301" spans="1:9" ht="19.5" customHeight="1">
      <c r="A3301" s="225" t="s">
        <v>3230</v>
      </c>
      <c r="B3301" s="258" t="s">
        <v>3032</v>
      </c>
      <c r="C3301" s="17" t="s">
        <v>14</v>
      </c>
      <c r="D3301" s="27">
        <v>19.68</v>
      </c>
      <c r="E3301" s="27"/>
      <c r="F3301" s="27">
        <v>19.68</v>
      </c>
      <c r="G3301" s="228" t="s">
        <v>1184</v>
      </c>
      <c r="H3301" s="228" t="s">
        <v>206</v>
      </c>
      <c r="I3301" s="225">
        <v>2021</v>
      </c>
    </row>
    <row r="3302" spans="1:9" ht="19.5" customHeight="1">
      <c r="A3302" s="225" t="s">
        <v>3231</v>
      </c>
      <c r="B3302" s="258" t="s">
        <v>3033</v>
      </c>
      <c r="C3302" s="17" t="s">
        <v>14</v>
      </c>
      <c r="D3302" s="27">
        <v>91.00000000000001</v>
      </c>
      <c r="E3302" s="27">
        <v>0</v>
      </c>
      <c r="F3302" s="27">
        <v>91.00000000000001</v>
      </c>
      <c r="G3302" s="228" t="s">
        <v>1188</v>
      </c>
      <c r="H3302" s="228" t="s">
        <v>206</v>
      </c>
      <c r="I3302" s="225">
        <v>2022</v>
      </c>
    </row>
    <row r="3303" spans="1:9" ht="19.5" customHeight="1">
      <c r="A3303" s="225" t="s">
        <v>3232</v>
      </c>
      <c r="B3303" s="258" t="s">
        <v>3034</v>
      </c>
      <c r="C3303" s="17" t="s">
        <v>14</v>
      </c>
      <c r="D3303" s="27">
        <v>17.669999999999998</v>
      </c>
      <c r="E3303" s="27">
        <v>0</v>
      </c>
      <c r="F3303" s="27">
        <v>17.669999999999998</v>
      </c>
      <c r="G3303" s="228" t="s">
        <v>1185</v>
      </c>
      <c r="H3303" s="228" t="s">
        <v>206</v>
      </c>
      <c r="I3303" s="225">
        <v>2023</v>
      </c>
    </row>
    <row r="3304" spans="1:9" ht="19.5" customHeight="1">
      <c r="A3304" s="225" t="s">
        <v>3233</v>
      </c>
      <c r="B3304" s="258" t="s">
        <v>3035</v>
      </c>
      <c r="C3304" s="17" t="s">
        <v>14</v>
      </c>
      <c r="D3304" s="27">
        <v>6.24</v>
      </c>
      <c r="E3304" s="27">
        <v>0.4</v>
      </c>
      <c r="F3304" s="27">
        <v>6.24</v>
      </c>
      <c r="G3304" s="228" t="s">
        <v>1189</v>
      </c>
      <c r="H3304" s="228" t="s">
        <v>206</v>
      </c>
      <c r="I3304" s="225">
        <v>2023</v>
      </c>
    </row>
    <row r="3305" spans="1:9" ht="19.5" customHeight="1">
      <c r="A3305" s="225" t="s">
        <v>3234</v>
      </c>
      <c r="B3305" s="258" t="s">
        <v>4844</v>
      </c>
      <c r="C3305" s="17" t="s">
        <v>14</v>
      </c>
      <c r="D3305" s="43">
        <v>1.85</v>
      </c>
      <c r="E3305" s="43"/>
      <c r="F3305" s="43">
        <v>1.85</v>
      </c>
      <c r="G3305" s="228" t="s">
        <v>1394</v>
      </c>
      <c r="H3305" s="228" t="s">
        <v>1394</v>
      </c>
      <c r="I3305" s="225">
        <v>2021</v>
      </c>
    </row>
    <row r="3306" spans="1:9" ht="19.5" customHeight="1">
      <c r="A3306" s="225" t="s">
        <v>4852</v>
      </c>
      <c r="B3306" s="258" t="s">
        <v>409</v>
      </c>
      <c r="C3306" s="228" t="s">
        <v>14</v>
      </c>
      <c r="D3306" s="26">
        <v>10.000000000000002</v>
      </c>
      <c r="E3306" s="43"/>
      <c r="F3306" s="26">
        <v>10.000000000000002</v>
      </c>
      <c r="G3306" s="43" t="s">
        <v>219</v>
      </c>
      <c r="H3306" s="43" t="s">
        <v>199</v>
      </c>
      <c r="I3306" s="225">
        <v>2023</v>
      </c>
    </row>
    <row r="3307" spans="1:9" ht="19.5" customHeight="1">
      <c r="A3307" s="225" t="s">
        <v>5317</v>
      </c>
      <c r="B3307" s="258" t="s">
        <v>419</v>
      </c>
      <c r="C3307" s="228" t="s">
        <v>14</v>
      </c>
      <c r="D3307" s="26">
        <v>1.5</v>
      </c>
      <c r="E3307" s="43"/>
      <c r="F3307" s="26">
        <v>1.5</v>
      </c>
      <c r="G3307" s="43" t="s">
        <v>222</v>
      </c>
      <c r="H3307" s="43" t="s">
        <v>199</v>
      </c>
      <c r="I3307" s="225">
        <v>2023</v>
      </c>
    </row>
    <row r="3308" spans="1:9" ht="19.5" customHeight="1">
      <c r="A3308" s="225" t="s">
        <v>5318</v>
      </c>
      <c r="B3308" s="258" t="s">
        <v>418</v>
      </c>
      <c r="C3308" s="228" t="s">
        <v>14</v>
      </c>
      <c r="D3308" s="26">
        <v>43.93</v>
      </c>
      <c r="E3308" s="43"/>
      <c r="F3308" s="26">
        <v>43.93</v>
      </c>
      <c r="G3308" s="43" t="s">
        <v>216</v>
      </c>
      <c r="H3308" s="43" t="s">
        <v>199</v>
      </c>
      <c r="I3308" s="225">
        <v>2022</v>
      </c>
    </row>
    <row r="3309" spans="1:9" ht="19.5" customHeight="1">
      <c r="A3309" s="225" t="s">
        <v>5319</v>
      </c>
      <c r="B3309" s="258" t="s">
        <v>5306</v>
      </c>
      <c r="C3309" s="228" t="s">
        <v>14</v>
      </c>
      <c r="D3309" s="26">
        <v>9</v>
      </c>
      <c r="E3309" s="43"/>
      <c r="F3309" s="26">
        <v>9</v>
      </c>
      <c r="G3309" s="43"/>
      <c r="H3309" s="43" t="s">
        <v>199</v>
      </c>
      <c r="I3309" s="225">
        <v>2022</v>
      </c>
    </row>
    <row r="3310" spans="1:9" ht="19.5" customHeight="1">
      <c r="A3310" s="225" t="s">
        <v>5320</v>
      </c>
      <c r="B3310" s="258" t="s">
        <v>410</v>
      </c>
      <c r="C3310" s="228" t="s">
        <v>14</v>
      </c>
      <c r="D3310" s="26">
        <v>2.8000000000000003</v>
      </c>
      <c r="E3310" s="43"/>
      <c r="F3310" s="26">
        <v>2.8000000000000003</v>
      </c>
      <c r="G3310" s="43" t="s">
        <v>219</v>
      </c>
      <c r="H3310" s="43" t="s">
        <v>199</v>
      </c>
      <c r="I3310" s="225">
        <v>2023</v>
      </c>
    </row>
    <row r="3311" spans="1:9" ht="21.75" customHeight="1">
      <c r="A3311" s="225" t="s">
        <v>5321</v>
      </c>
      <c r="B3311" s="258" t="s">
        <v>411</v>
      </c>
      <c r="C3311" s="228" t="s">
        <v>14</v>
      </c>
      <c r="D3311" s="26">
        <v>1</v>
      </c>
      <c r="E3311" s="43"/>
      <c r="F3311" s="26">
        <v>1</v>
      </c>
      <c r="G3311" s="43" t="s">
        <v>222</v>
      </c>
      <c r="H3311" s="43" t="s">
        <v>199</v>
      </c>
      <c r="I3311" s="225">
        <v>2022</v>
      </c>
    </row>
  </sheetData>
  <sheetProtection/>
  <protectedRanges>
    <protectedRange sqref="B1347:C1349 B1346" name="Range10_1_1_4_1_1_1_1_1_1_2_3"/>
    <protectedRange sqref="B1455:C1455" name="Range10_1_1_4_1_1_1_1_1_1_2_1_2_1"/>
    <protectedRange sqref="B1451:C1451" name="Range10_1_1_4_1_1_1_1_1_1_2_9_4"/>
    <protectedRange sqref="B1910" name="Range10_1_1_4_1_1_1_1_1_1_2_1_8"/>
  </protectedRanges>
  <autoFilter ref="A7:AC3307"/>
  <mergeCells count="33">
    <mergeCell ref="B1138:B1139"/>
    <mergeCell ref="B1140:B1142"/>
    <mergeCell ref="A1134:A1136"/>
    <mergeCell ref="B1690:B1691"/>
    <mergeCell ref="A1138:A1139"/>
    <mergeCell ref="A1140:A1142"/>
    <mergeCell ref="A1690:A1691"/>
    <mergeCell ref="D5:F5"/>
    <mergeCell ref="G5:G6"/>
    <mergeCell ref="H5:H6"/>
    <mergeCell ref="A533:A535"/>
    <mergeCell ref="B533:B535"/>
    <mergeCell ref="B1134:B1136"/>
    <mergeCell ref="B2681:B2682"/>
    <mergeCell ref="B2692:B2693"/>
    <mergeCell ref="B2688:B2689"/>
    <mergeCell ref="B2744:B2746"/>
    <mergeCell ref="A2996:A2997"/>
    <mergeCell ref="A1:B1"/>
    <mergeCell ref="A2:H2"/>
    <mergeCell ref="A5:A6"/>
    <mergeCell ref="B5:B6"/>
    <mergeCell ref="C5:C6"/>
    <mergeCell ref="I5:I6"/>
    <mergeCell ref="A2718:A2720"/>
    <mergeCell ref="B2718:B2720"/>
    <mergeCell ref="B3000:B3001"/>
    <mergeCell ref="B251:B253"/>
    <mergeCell ref="B259:B261"/>
    <mergeCell ref="B267:B268"/>
    <mergeCell ref="A251:A253"/>
    <mergeCell ref="A259:A261"/>
    <mergeCell ref="A267:A268"/>
  </mergeCells>
  <conditionalFormatting sqref="B628 B633 B90:B105 E88 B86:B88 E90:E105 B211:B226">
    <cfRule type="cellIs" priority="32" dxfId="14" operator="equal" stopIfTrue="1">
      <formula>0</formula>
    </cfRule>
    <cfRule type="cellIs" priority="33" dxfId="15" operator="equal" stopIfTrue="1">
      <formula>0</formula>
    </cfRule>
    <cfRule type="cellIs" priority="34" dxfId="14" operator="equal" stopIfTrue="1">
      <formula>0</formula>
    </cfRule>
  </conditionalFormatting>
  <conditionalFormatting sqref="B1901">
    <cfRule type="timePeriod" priority="17" dxfId="16" timePeriod="yesterday">
      <formula>FLOOR(B1901,1)=TODAY()-1</formula>
    </cfRule>
  </conditionalFormatting>
  <conditionalFormatting sqref="B2041:C2041">
    <cfRule type="timePeriod" priority="16" dxfId="16" timePeriod="yesterday">
      <formula>FLOOR(B2041,1)=TODAY()-1</formula>
    </cfRule>
  </conditionalFormatting>
  <conditionalFormatting sqref="B2076">
    <cfRule type="timePeriod" priority="15" dxfId="16" timePeriod="yesterday">
      <formula>FLOOR(B2076,1)=TODAY()-1</formula>
    </cfRule>
  </conditionalFormatting>
  <conditionalFormatting sqref="B3021">
    <cfRule type="timePeriod" priority="14" dxfId="16" timePeriod="yesterday">
      <formula>FLOOR(B3021,1)=TODAY()-1</formula>
    </cfRule>
  </conditionalFormatting>
  <conditionalFormatting sqref="B2779">
    <cfRule type="timePeriod" priority="13" dxfId="16" timePeriod="yesterday">
      <formula>FLOOR(B2779,1)=TODAY()-1</formula>
    </cfRule>
  </conditionalFormatting>
  <conditionalFormatting sqref="B2164:B2169">
    <cfRule type="timePeriod" priority="12" dxfId="16" timePeriod="yesterday">
      <formula>FLOOR(B2164,1)=TODAY()-1</formula>
    </cfRule>
  </conditionalFormatting>
  <conditionalFormatting sqref="B629">
    <cfRule type="timePeriod" priority="10" dxfId="16" timePeriod="yesterday">
      <formula>FLOOR(B629,1)=TODAY()-1</formula>
    </cfRule>
  </conditionalFormatting>
  <conditionalFormatting sqref="E215:E218 E221:E222">
    <cfRule type="cellIs" priority="7" dxfId="14" operator="equal" stopIfTrue="1">
      <formula>0</formula>
    </cfRule>
    <cfRule type="cellIs" priority="8" dxfId="15" operator="equal" stopIfTrue="1">
      <formula>0</formula>
    </cfRule>
    <cfRule type="cellIs" priority="9" dxfId="14" operator="equal" stopIfTrue="1">
      <formula>0</formula>
    </cfRule>
  </conditionalFormatting>
  <conditionalFormatting sqref="B228:B240 B244:B248">
    <cfRule type="cellIs" priority="6" dxfId="14" operator="equal" stopIfTrue="1">
      <formula>0</formula>
    </cfRule>
  </conditionalFormatting>
  <printOptions/>
  <pageMargins left="0.86" right="0.41" top="0.83" bottom="0.57" header="0.3" footer="0.27"/>
  <pageSetup horizontalDpi="600" verticalDpi="600" orientation="landscape" scale="70" r:id="rId4"/>
  <ignoredErrors>
    <ignoredError sqref="E79:F79 D2769 F2769"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2022-07-06T02:04:46Z</cp:lastPrinted>
  <dcterms:created xsi:type="dcterms:W3CDTF">2021-04-18T15:03:13Z</dcterms:created>
  <dcterms:modified xsi:type="dcterms:W3CDTF">2022-07-06T02:04:53Z</dcterms:modified>
  <cp:category/>
  <cp:version/>
  <cp:contentType/>
  <cp:contentStatus/>
</cp:coreProperties>
</file>